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240" windowWidth="15195" windowHeight="8460" activeTab="0"/>
  </bookViews>
  <sheets>
    <sheet name="Приложение 3" sheetId="1" r:id="rId1"/>
  </sheets>
  <definedNames/>
  <calcPr fullCalcOnLoad="1"/>
</workbook>
</file>

<file path=xl/sharedStrings.xml><?xml version="1.0" encoding="utf-8"?>
<sst xmlns="http://schemas.openxmlformats.org/spreadsheetml/2006/main" count="1026" uniqueCount="316">
  <si>
    <t>Распределение</t>
  </si>
  <si>
    <t>Всего: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</si>
  <si>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</si>
  <si>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</si>
  <si>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</si>
  <si>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</si>
  <si>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</si>
  <si>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</si>
  <si>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</si>
  <si>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</si>
  <si>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</si>
  <si>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</si>
  <si>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</si>
  <si>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</si>
  <si>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Социальная политика</t>
  </si>
  <si>
    <t>Пенсионное обеспечение</t>
  </si>
  <si>
    <t>Наименование показателя</t>
  </si>
  <si>
    <t>Рз</t>
  </si>
  <si>
    <t>ЦСР</t>
  </si>
  <si>
    <t>ВР</t>
  </si>
  <si>
    <t>Сумма - всего</t>
  </si>
  <si>
    <t>Расходы, осуществляемые по вопросам местного значения</t>
  </si>
  <si>
    <t>Расходы, осуществляемые за счет субвенций из Регионального фонда компенсаций</t>
  </si>
  <si>
    <t>ПР</t>
  </si>
  <si>
    <t>Учебно-методические кабинеты, центральные бухгалтерии, группы хозяйственного обслуживания, учебные фильмотеки</t>
  </si>
  <si>
    <t>Социальное обеспечение населения</t>
  </si>
  <si>
    <t>06</t>
  </si>
  <si>
    <t>01</t>
  </si>
  <si>
    <t>14</t>
  </si>
  <si>
    <t>Содержание аппарат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</si>
  <si>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</si>
  <si>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</si>
  <si>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Проведение выборов и референдумов </t>
  </si>
  <si>
    <t>Расходы для исполнения судебных решений</t>
  </si>
  <si>
    <t>На проектно-сметные документации на строительство и реконструкции муниципальных объектов</t>
  </si>
  <si>
    <t>Взаимные расчеты</t>
  </si>
  <si>
    <t>Национальная оборона</t>
  </si>
  <si>
    <t xml:space="preserve">Другие вопросы в области жилищно-коммунального хозяйства </t>
  </si>
  <si>
    <t>Охрана семьи и детства</t>
  </si>
  <si>
    <t>09</t>
  </si>
  <si>
    <t>0020400</t>
  </si>
  <si>
    <t>04</t>
  </si>
  <si>
    <t>02</t>
  </si>
  <si>
    <t>500</t>
  </si>
  <si>
    <t>03</t>
  </si>
  <si>
    <t>07</t>
  </si>
  <si>
    <t>13</t>
  </si>
  <si>
    <t>расходы на праграмму по профилактике экстремизма и терроризма</t>
  </si>
  <si>
    <t>11</t>
  </si>
  <si>
    <t>Содержание аппарата</t>
  </si>
  <si>
    <t>Национальная безопасность</t>
  </si>
  <si>
    <t>12</t>
  </si>
  <si>
    <t>05</t>
  </si>
  <si>
    <t>08</t>
  </si>
  <si>
    <t>10</t>
  </si>
  <si>
    <t>Средства массовай информации</t>
  </si>
  <si>
    <t>Культура, кинематография</t>
  </si>
  <si>
    <t xml:space="preserve">бюджетных ассигнований по разделам, подразделам, целевым статьям  и видам расходов бюджета Цунтинского района по функциональной классификации </t>
  </si>
  <si>
    <t xml:space="preserve">Субвенция для хранению, комплектованию, учету и использованию Архивного фонда РД </t>
  </si>
  <si>
    <t>Физкультура и спорт</t>
  </si>
  <si>
    <t>Мероприяти в области физкултуры и массового спорта</t>
  </si>
  <si>
    <t>На реализациию муниципальных праграм развитие предпринимательства и садоводства</t>
  </si>
  <si>
    <t>100</t>
  </si>
  <si>
    <t>200</t>
  </si>
  <si>
    <t>800</t>
  </si>
  <si>
    <t>400</t>
  </si>
  <si>
    <t>300</t>
  </si>
  <si>
    <t>700</t>
  </si>
  <si>
    <t>Расходы на выплату персонала в целях обеспечения выполнение функции (муниципальными) органами, казеноми учреждениями, органами управления государственными внебюджетными фондами</t>
  </si>
  <si>
    <t>Закупка товаров, работ и услуг для госсударственных (муниципальных) нужд</t>
  </si>
  <si>
    <t>Иные бюджетные асигнования</t>
  </si>
  <si>
    <t>Капитальное влажение в объекты недвижимого имущества госсударственной (муниципальной) собственности</t>
  </si>
  <si>
    <t>Социальное обеспечение и иные выплаты населению</t>
  </si>
  <si>
    <t>Уплата налогов, сборов и иных обязательных платежей в бюджетную систему РФ</t>
  </si>
  <si>
    <t>850</t>
  </si>
  <si>
    <t>Уплата налого, сборов и инных обязательных платежей в бюджетную систему РФ</t>
  </si>
  <si>
    <t>Закупка товаров, работ и услуг для госсударственных (муниципальных) нужд  (сог. прогноз)</t>
  </si>
  <si>
    <t>Функционирование высшего должностного лица субъекта Российской Федерации и муниципального образования</t>
  </si>
  <si>
    <t>Субвенция на осуществление переданных государственных полномочий МР "Цунтинский район" по образованию и осуществлению деятельноти административных комиссий</t>
  </si>
  <si>
    <t>Субвенция на осуществление переданных государственных полномочий МР "Цунтинский район" по образованию и осуществлению деятельноти комиссии по делам несовершеннолетних и защите их прав</t>
  </si>
  <si>
    <t>Органы юстиции</t>
  </si>
  <si>
    <t>Мобилизационная и вневойсковая подготовка</t>
  </si>
  <si>
    <t>Защита населения и территорий от чрезвичайных ситуаций природного и техногенного характера, гражданская оборона</t>
  </si>
  <si>
    <t>Дорожное хозяйство (дорожные фонды)</t>
  </si>
  <si>
    <t>Периодическия печать и издательства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</si>
  <si>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</si>
  <si>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госсударственных (муниципальных) нужд.</t>
  </si>
  <si>
    <t>Обеспечение функцианирования Главы МР "Цунтинский район"</t>
  </si>
  <si>
    <t>88</t>
  </si>
  <si>
    <t>Финансовое обеспечение выполнения функций органов местного самуправления</t>
  </si>
  <si>
    <t xml:space="preserve">Фунционирование законадательных (представительных) органов государственной власти и местного самоуправления </t>
  </si>
  <si>
    <t>Аппарат Райнного Собрания депутатов МР "Цунтинский район"</t>
  </si>
  <si>
    <t>Председатель Райнного Собрания депутатов МР "Цунтинский район"</t>
  </si>
  <si>
    <t>91</t>
  </si>
  <si>
    <t>Обеспечение деятельности аппарата Райнного Собрания депутатов МР "Цунтинский район"</t>
  </si>
  <si>
    <t>Расходы на выплату персоналу в целях обеспечения выполнение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</si>
  <si>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Депутат Собрания депутатов МР "Цунтинский район" в рамках непрограммного направления деятельности "Аппарат Соброния депутатов МР "Цунтинский район" </t>
  </si>
  <si>
    <t>Обеспечение деятельности аппарата Администции МР "Цунтинский район"</t>
  </si>
  <si>
    <t>Расходы на выплату персоналу в целях обеспечения выполнение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</si>
  <si>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Иные непрограмные мероприятие</t>
  </si>
  <si>
    <t>Реализация функций органов местного самоуправления МР "Цунтинский район"</t>
  </si>
  <si>
    <t>99</t>
  </si>
  <si>
    <t>Счетная палата МР "Цунтинский район"</t>
  </si>
  <si>
    <t>Председатель счетной палаты МР "Цунтинский район"</t>
  </si>
  <si>
    <t>93</t>
  </si>
  <si>
    <t>Обеспечение деятельности Счетной палаты</t>
  </si>
  <si>
    <t>Обеспечение деятельности Избирательной комиссии МР "Цунтинский район"</t>
  </si>
  <si>
    <t>97</t>
  </si>
  <si>
    <t xml:space="preserve">Резервный фонд Главы МР "Цунтинский район" по предупреждению и ликвидации чрезвичайных ситуаций и последствий стихийных бедствий </t>
  </si>
  <si>
    <t>Судебная система</t>
  </si>
  <si>
    <t xml:space="preserve">Субвенция по составление (изменение и дополнение) списков кандидатов в присяжные заседатели федеральных судов общей юрисдикции в РФ </t>
  </si>
  <si>
    <t>Закупка товаров, работ и услуг для государственных и (муниципальных) нужд</t>
  </si>
  <si>
    <t>Расходы на выплату персонала в целях обеспечения выполнение функции (муниципальными) органами, казенными учреждениями, органами управления государственными внебюджетными фондам.</t>
  </si>
  <si>
    <t>Закупка товаров, работ и услуг для государственных и (муниципальных) нужд.</t>
  </si>
  <si>
    <t xml:space="preserve">Субвенция на на осуществление первичного воинского учета на территориях, где отсутствуют военные комиссариаты </t>
  </si>
  <si>
    <t>Межбюджетные трансферти</t>
  </si>
  <si>
    <t xml:space="preserve">Субвенция на осуществление переданных органам государственной власти "Об актах гражданского состояни" пономочий РФ на государственную речистрацию актов гражданского состояния </t>
  </si>
  <si>
    <t>(Расходы на выплату персонала в целях обеспечения выполнение функции (муниципальными) органами, казенными учреждениями, органами управления государственными внебюджетными фондами)</t>
  </si>
  <si>
    <t>Расходы на выплату персонала в целях обеспечения выполнение функции государственными и (муниципальными) органами, казенными учреждениями, органами управления государственными внебюджетными фондами)</t>
  </si>
  <si>
    <t>Основние мероприятие обеспечение деятельности  органов местного самуправления</t>
  </si>
  <si>
    <t>Подпрограмма "Обеспечение реализации муниципальной программы"</t>
  </si>
  <si>
    <t>Муниципальная программа "Защита населения и территорий от чрезвичайных ситуаций, обеспечение пожарной безопасности и безопасности людей на водных обектах в МР "Цунтинский район" на 2015г-2018г</t>
  </si>
  <si>
    <t>Муниципальная программа "Развитие территориальных автомобильных дорог районного, межпоселенческих и местного значения Цунтинского района на период 2015-2017 годов"</t>
  </si>
  <si>
    <t>Подпрограмма "Автомобильные дороги"</t>
  </si>
  <si>
    <t xml:space="preserve">Реализация мероприятий подпрограммы "Автомибильные дороги" </t>
  </si>
  <si>
    <t>Закупка товаров, работ и услуг для государственных (муниципальных) нужд</t>
  </si>
  <si>
    <t>15</t>
  </si>
  <si>
    <t xml:space="preserve"> Благоустройство</t>
  </si>
  <si>
    <t xml:space="preserve">Реализация мероприятий по устойчивому развитие территорий Цунтинского района </t>
  </si>
  <si>
    <t>Основние мероприятие "Комплексное обустроение населенных пунктов, располеженных на территроий Цунтинского района</t>
  </si>
  <si>
    <t>Расходы на выплату персонала в целях обеспечения выполнение функции (муниципальными) органами, казенными учреждениями, органами управления государственными внебюджетными фондами</t>
  </si>
  <si>
    <t>19</t>
  </si>
  <si>
    <t>Подпраграмма "Развитие дошкольного образования детей"</t>
  </si>
  <si>
    <t>Капитальные вложения в объекты государственой (муниципальной) собственности</t>
  </si>
  <si>
    <t>Муниципальная программа МР "Цунтинский район" "Развитие образования на территории района" на 2015-2018 годы</t>
  </si>
  <si>
    <t>Подпраграмма "Развитие общего образования детей"</t>
  </si>
  <si>
    <t>Основные меромприятие "Развитие общего образования детей"</t>
  </si>
  <si>
    <t>Основные меромприятие "Развитие дошкольного образования детей"</t>
  </si>
  <si>
    <t>Иные межбюджетные асигнование (Уплата налого, сборов и инных обязательных платежей в бюджетную систему РФ)</t>
  </si>
  <si>
    <t>Подпраграмма "Развитие дополнительного образования"</t>
  </si>
  <si>
    <t>Основные меромприятие "Развитие дополнительного образования"</t>
  </si>
  <si>
    <t>Муниципальная программа МР "Цунтинский район" "Развитие образования на территории района" на 2015-2018 годы "Организация отдыха и оздаровления детей, подростков и молоджи"</t>
  </si>
  <si>
    <t>Подпраграмма "Организация отдыха и оздаровления детей, подростков и молоджи"</t>
  </si>
  <si>
    <t>Основные меромприятие "Проведение детской оздаровительной компании"</t>
  </si>
  <si>
    <t>Организация проведения детской оздаровительной компании</t>
  </si>
  <si>
    <t>19 7</t>
  </si>
  <si>
    <t>19 7 10</t>
  </si>
  <si>
    <t>19 7 10 9 9980</t>
  </si>
  <si>
    <t>Подпраграмма "Обеспечение реализации муниципальной программы"</t>
  </si>
  <si>
    <t>19 9</t>
  </si>
  <si>
    <t>19 9 01</t>
  </si>
  <si>
    <t>19 9 01 20000</t>
  </si>
  <si>
    <t xml:space="preserve"> Закупка товаров, работ и услуг для госсударственных (муниципальных) нужд</t>
  </si>
  <si>
    <t>99 8</t>
  </si>
  <si>
    <t>99 9</t>
  </si>
  <si>
    <t>99 9 00 20000</t>
  </si>
  <si>
    <t>Субвенция на осушествление государственных полномочий Республики Дагестан по организации и осуществлению деятельности по опеке и попечительству</t>
  </si>
  <si>
    <t>99 8 00 77740</t>
  </si>
  <si>
    <t>Муниципальная программа МР "Цунтинский район" "Развитие культуры на территории района" на 2015-2018 годы</t>
  </si>
  <si>
    <t>Подпраграмма "Культура и искусство"</t>
  </si>
  <si>
    <t>Основные меромприятие "Развитие культурно-досуговой деятельности"</t>
  </si>
  <si>
    <t xml:space="preserve">20 2 01 </t>
  </si>
  <si>
    <t>Расхады на обеспечение деятельности (оказание услуг) муниципальных учреждений</t>
  </si>
  <si>
    <t>Основные меромприятие "Организация муниципальных проектов в сфере традиционной народной культуры"</t>
  </si>
  <si>
    <t>20 2 02</t>
  </si>
  <si>
    <t>20 2 02 00590</t>
  </si>
  <si>
    <t>20 2 01 00590</t>
  </si>
  <si>
    <t>20</t>
  </si>
  <si>
    <t>Основные меромприятие "Развитие библиотечного дела"</t>
  </si>
  <si>
    <t>20 2 05</t>
  </si>
  <si>
    <t>20 2 05 00590</t>
  </si>
  <si>
    <t>20 2 05 51440</t>
  </si>
  <si>
    <t xml:space="preserve">Комплектование книжных фондов библиотек муниципальных образований </t>
  </si>
  <si>
    <t>Подклучение общедоступных библиотек РФ к информационн-телекоммуникационной сети "Интернет" и развитиесистемы библиотичного дела с учетом задачи расширения ИТ</t>
  </si>
  <si>
    <t>20 2 05 51460</t>
  </si>
  <si>
    <t>Основные меромприятие "Обепечение эфективное деятельности учебно-методическое информационное и организационное соправождение программы"</t>
  </si>
  <si>
    <t>Муниципальная программа МР "Цунтинский район" "Социальная подержка граждан"</t>
  </si>
  <si>
    <t>Основное мероприятие "Ежемесячная доплата к пенсии лицам замещавшим муниципальние должности МР "Цунтинский район" и пенсия за выслугу лет лицам замещавшим муниципальной службы"</t>
  </si>
  <si>
    <t>22</t>
  </si>
  <si>
    <t>22 1</t>
  </si>
  <si>
    <t>22 1 07</t>
  </si>
  <si>
    <t>Ежемесячная доплата к пенсии лицам замещавшим муниципальние должности МР "Цунтинский район" и пенсия за выслугу лет лицам замещавшим муниципальной службы"</t>
  </si>
  <si>
    <t>22 1 07 28960</t>
  </si>
  <si>
    <t>Подпраграмма "Развитие мер соцальной подержки отдельных категори граждан"</t>
  </si>
  <si>
    <t>Государственная программа Республики Дагестан "Социальная подержка граждан"</t>
  </si>
  <si>
    <t>Подпраграмма "Развитие мер социальной подержки  отдельных категорий граждан"</t>
  </si>
  <si>
    <t>Основное мероприятие "Оказание мер социальной подержки по оплате жилищно-комуннальных услуг отдельным категориям граждан"</t>
  </si>
  <si>
    <t>22 1 08</t>
  </si>
  <si>
    <t>Предоставление и обепечение предоставления гражданам субсидий на оплату жилого помещения и коммунальных услуг</t>
  </si>
  <si>
    <t>22 1 08 72011</t>
  </si>
  <si>
    <t>Подпраграмма "Соверщенствование социальной подержки семьи и детей"</t>
  </si>
  <si>
    <t>22 3</t>
  </si>
  <si>
    <t>22 3 07</t>
  </si>
  <si>
    <t>Основное мероприятие "Оказание мер социальной подержки детям-сиротам, детям, оставшимся без попечения родителей, лицам из числа указанной категории детей, а также гражданам , желающим взять детей на воспитание в семью"</t>
  </si>
  <si>
    <t>22 3 07 52600</t>
  </si>
  <si>
    <t>Субвенции на содержание детей в семьях опекунов (попечителей), приемных семьях, а также на оплату труда приемных детей</t>
  </si>
  <si>
    <t>22 3 07 81520</t>
  </si>
  <si>
    <t xml:space="preserve">Подпрограмма "Обеспечение жилыми помещениями детей-сирот детям, оставшимся без попечения родителей, лицам из числа детей-сирот и детей, оставшихся без попечение родителей  </t>
  </si>
  <si>
    <t>22 5</t>
  </si>
  <si>
    <t xml:space="preserve">Предоставление жилых помещений детям-сиротам и детям, оставшихся без попечения родителей, лицам из их числа по договорам найма специлизированных жилых помещений </t>
  </si>
  <si>
    <t>22 5 00 50820</t>
  </si>
  <si>
    <t>Подпраграмма "Развитие физической культуры и массового спорта "</t>
  </si>
  <si>
    <t>Основные меромприятие "Организация районного физкультурно-оздоровительных мероприятий"</t>
  </si>
  <si>
    <t>24</t>
  </si>
  <si>
    <t>24 1</t>
  </si>
  <si>
    <t>24 1 01</t>
  </si>
  <si>
    <t>24 1 01 87010</t>
  </si>
  <si>
    <t>Массовый спорт</t>
  </si>
  <si>
    <t>Муниципальная программа МР "Цунтинский район" "Развитие средсв массовой информации в Цунтинском районе" на 2015-2018 годы</t>
  </si>
  <si>
    <t>Муниципальная программа МР "Цунтинский район" "Развитие физической культуры и спорта в Цунтинском района" на 2015-2018 годы</t>
  </si>
  <si>
    <t>26 1 02 27880</t>
  </si>
  <si>
    <t>Обслуживание государственного внутренного и муниципального долга</t>
  </si>
  <si>
    <t>26</t>
  </si>
  <si>
    <t>Муниципальная программа МР "Цунтинский район" "Управление муниципальными финансами" Цунтинского района на 2015-2018 годы</t>
  </si>
  <si>
    <t>Подпраграмма "Создание условий для эфективного управления муниципальными финансами в Цунтинском районе"</t>
  </si>
  <si>
    <t>Основные меромприятие "Обслуживание муниципального долга"</t>
  </si>
  <si>
    <t>Обслуживание гос. (муниципального) долга</t>
  </si>
  <si>
    <t>26 1</t>
  </si>
  <si>
    <t>26 1 02</t>
  </si>
  <si>
    <t xml:space="preserve">Межбюджетные трансферты общего характера бюджетам субъек. РФ и муниципальных образований </t>
  </si>
  <si>
    <t>Дотация на выравнивание бюджетной обепеченности субъектов РФ и муниципальных образований</t>
  </si>
  <si>
    <t xml:space="preserve">Государственная программа Республики Дагестан "Управление региональними и муниципальными финансами Республики Дагестан на 2015-2020 годы" </t>
  </si>
  <si>
    <t>Подпраграмма "Создание условий для эфективного управления госудорственными и муниципальными финансами в Республике Дагестан"</t>
  </si>
  <si>
    <t>Основные меромприятие "выравнивание бюджетной обепеченности муниципальных образований Республики Дагестан"</t>
  </si>
  <si>
    <t>Дотация на выравнивание бюджетной обепеченности поселений из республиканского фонда финансовой подержки поселений</t>
  </si>
  <si>
    <t xml:space="preserve"> 26 1</t>
  </si>
  <si>
    <t>26 1 01</t>
  </si>
  <si>
    <t>26 1 01 60010</t>
  </si>
  <si>
    <t>Финансовое обеспечение выполнения функций органов местного самоуправления</t>
  </si>
  <si>
    <t>Глава МР "Цунтинский район"</t>
  </si>
  <si>
    <t>Подпраграмма " " "Обеспечение населения информацией о деятельности  местного самоуправление Цунтинского района , а также по социально значимым темам"</t>
  </si>
  <si>
    <t>Основные меромприятие "Паддержка печатных средств массовой информации"</t>
  </si>
  <si>
    <t>25</t>
  </si>
  <si>
    <t>25 2</t>
  </si>
  <si>
    <t>25 2 02</t>
  </si>
  <si>
    <t>88 1</t>
  </si>
  <si>
    <t>88 1 00 20000</t>
  </si>
  <si>
    <t>91 1</t>
  </si>
  <si>
    <t>91 1 00 20000</t>
  </si>
  <si>
    <t>91 2</t>
  </si>
  <si>
    <t>91 2 00 20000</t>
  </si>
  <si>
    <t>88 3</t>
  </si>
  <si>
    <t>88 3 00 20000</t>
  </si>
  <si>
    <t>99 8 00 77720</t>
  </si>
  <si>
    <t>99 8 00 77710</t>
  </si>
  <si>
    <t>99 8 00 51200</t>
  </si>
  <si>
    <t>99 8 00 20000</t>
  </si>
  <si>
    <t>93 6</t>
  </si>
  <si>
    <t>93 6 00 20000</t>
  </si>
  <si>
    <t>93 7</t>
  </si>
  <si>
    <t>93 7 00 20000</t>
  </si>
  <si>
    <t>97 8</t>
  </si>
  <si>
    <t>97 8 00 20000</t>
  </si>
  <si>
    <t>99 9 00 20670</t>
  </si>
  <si>
    <t>99 8 00 77730</t>
  </si>
  <si>
    <t>99 8 00 21000</t>
  </si>
  <si>
    <t>99 8 00 51180</t>
  </si>
  <si>
    <t>99 8 00 59300</t>
  </si>
  <si>
    <t>07 4</t>
  </si>
  <si>
    <t>07 4 02</t>
  </si>
  <si>
    <t>07 4 02 21000</t>
  </si>
  <si>
    <t>15 3</t>
  </si>
  <si>
    <t>15 3 00 20760</t>
  </si>
  <si>
    <t>14 8</t>
  </si>
  <si>
    <t>14 8 02</t>
  </si>
  <si>
    <t>14 8 02 00180</t>
  </si>
  <si>
    <t>19 1</t>
  </si>
  <si>
    <t>19 1 01</t>
  </si>
  <si>
    <t>19 1 01 01590</t>
  </si>
  <si>
    <t>19 2</t>
  </si>
  <si>
    <t>19 2 02</t>
  </si>
  <si>
    <t>19 2 02 02590</t>
  </si>
  <si>
    <t>19 3</t>
  </si>
  <si>
    <t>19 3 06</t>
  </si>
  <si>
    <t>19 3 06 06590</t>
  </si>
  <si>
    <t xml:space="preserve">Создание объектов социального и производственного комплексов, в том числе объектов общегражданского назначения, инфраструктуры, и иных объектов </t>
  </si>
  <si>
    <t>99 9 00 40090</t>
  </si>
  <si>
    <t xml:space="preserve">Субвенции на выплаты единовременного пособия при всех формах устройства детей, лишенных родительского попечения, в семью </t>
  </si>
  <si>
    <t xml:space="preserve">  Приложение 3</t>
  </si>
  <si>
    <t>91 3 00 20000</t>
  </si>
  <si>
    <t>Муниципальная программа МР "Цунтинский район" "Развитие сельского хозяйства на территории Цунтинского района"</t>
  </si>
  <si>
    <t>Подпраграмма "Устойчивое развитие территорий Цунтинского района"</t>
  </si>
  <si>
    <t>Муниципальная программа МР "Цунтинский район" "Развитие образования на территории  Цунтинского района" на 2015-2018 годы</t>
  </si>
  <si>
    <t xml:space="preserve">Финансовое обеспечение выполнения функций  муниципального казенного учреждения </t>
  </si>
  <si>
    <t>Основные меромприятие "Поддержка прочих учреждений в сфере образования"</t>
  </si>
  <si>
    <t xml:space="preserve">Финансовое обеспечение выполнения функций  муниципального казенного учреждения (Централизованная бугалтерия) </t>
  </si>
  <si>
    <t>19 2 11</t>
  </si>
  <si>
    <t>19 2 11 10590</t>
  </si>
  <si>
    <t>25 2 02 00190</t>
  </si>
  <si>
    <r>
      <t xml:space="preserve">Закупка товаров, работ и услуг для госсударственных (муниципальных) нужд  </t>
    </r>
    <r>
      <rPr>
        <i/>
        <sz val="10.5"/>
        <rFont val="Times New Roman"/>
        <family val="1"/>
      </rPr>
      <t>(</t>
    </r>
    <r>
      <rPr>
        <i/>
        <u val="single"/>
        <sz val="10.5"/>
        <rFont val="Times New Roman"/>
        <family val="1"/>
      </rPr>
      <t>питание для садиков)</t>
    </r>
  </si>
  <si>
    <r>
      <t xml:space="preserve">Закупка товаров, работ и услуг для госсударственных (муниципальных) нужд  </t>
    </r>
    <r>
      <rPr>
        <i/>
        <sz val="10.5"/>
        <rFont val="Times New Roman"/>
        <family val="1"/>
      </rPr>
      <t>(</t>
    </r>
    <r>
      <rPr>
        <i/>
        <u val="single"/>
        <sz val="10.5"/>
        <rFont val="Times New Roman"/>
        <family val="1"/>
      </rPr>
      <t>питание для интернатовов)</t>
    </r>
  </si>
  <si>
    <r>
      <rPr>
        <sz val="10.5"/>
        <color indexed="8"/>
        <rFont val="Times New Roman"/>
        <family val="1"/>
      </rPr>
      <t>Закупка товаров, работ и услуг для госсударственных (муниципальных) нужд (</t>
    </r>
    <r>
      <rPr>
        <b/>
        <i/>
        <sz val="10.5"/>
        <color indexed="8"/>
        <rFont val="Times New Roman"/>
        <family val="1"/>
      </rPr>
      <t>Разовая питания учащихся 1-4 классах)</t>
    </r>
  </si>
  <si>
    <t>Расхады на обеспечение деятельности (оказание услуг) муниципальных казенных учреждений</t>
  </si>
  <si>
    <t>Расходы на обеспечение выполнения фунция муниципиальных казенных учреждений "МКУ "СМИ и ИТО"</t>
  </si>
  <si>
    <t xml:space="preserve">Финансовое обеспечение выполнения функций муниципальных казенных учреждений </t>
  </si>
  <si>
    <t>Финансовое обеспечение выполнения функций муниципальных казенных учреждений (Отдел субсидии)</t>
  </si>
  <si>
    <t>Финансовое обеспечение выполнения функций муниципальных казенных учреждений "МКУ ЕДДС"</t>
  </si>
  <si>
    <t>Финансовое обеспечение выполнения фунции муниципальных казенных учреждений "МКУ "ОСДЖКХ"</t>
  </si>
  <si>
    <t>Капитальные вложения в объекты государственой (муниципальной) собственности (за счет софинансирование)</t>
  </si>
  <si>
    <t>20 2</t>
  </si>
  <si>
    <t>на 2018 год</t>
  </si>
  <si>
    <t>Остаток дотация на выравнивание бюджетной обепеченности поселений из республиканского фонда финансовой подержки поселений на 2016г.</t>
  </si>
  <si>
    <t>Закупка товаров, работ, услуг в целях капитального ремонта государственного (муниципального) имущества</t>
  </si>
  <si>
    <t xml:space="preserve">Капитальные вложения в объекты государственой (муниципальной) собственности </t>
  </si>
  <si>
    <t>Закупка товаров, работ и услуг для госсударственных (муниципальных) нужд (соглано плана прогноза)</t>
  </si>
  <si>
    <t>88 3 00 20001</t>
  </si>
  <si>
    <t>14 8 92 00180</t>
  </si>
  <si>
    <t>10 0</t>
  </si>
  <si>
    <t>10 0 99 99000</t>
  </si>
  <si>
    <t xml:space="preserve">                  об утверждения бюджета на 2017 год</t>
  </si>
  <si>
    <t xml:space="preserve">         редакцию Постановления районного Собрания о внесении изменение</t>
  </si>
  <si>
    <t xml:space="preserve">                                    к Постановлению районного Собрания депутатов</t>
  </si>
  <si>
    <t xml:space="preserve">      "О районном бюджете МР "Цунтинский район"</t>
  </si>
  <si>
    <t>2) приложение 3 изложить в следующий редакции:</t>
  </si>
  <si>
    <t>9990020670</t>
  </si>
  <si>
    <t>360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</si>
</sst>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"/>
    <numFmt numFmtId="174" formatCode="0000000"/>
    <numFmt numFmtId="175" formatCode="000"/>
    <numFmt numFmtId="176" formatCode="#,##0.00_р_."/>
    <numFmt numFmtId="177" formatCode="0.0"/>
    <numFmt numFmtId="178" formatCode="#,##0.0_р_.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_р_._-;_-@_-"/>
    <numFmt numFmtId="185" formatCode="#,##0.000_ ;\-#,##0.000\ "/>
    <numFmt numFmtId="186" formatCode="_-* #,##0.000_р_._-;\-* #,##0.000_р_._-;_-* &quot;-&quot;???_р_._-;_-@_-"/>
    <numFmt numFmtId="187" formatCode="#,##0.000"/>
    <numFmt numFmtId="188" formatCode="_-* #,##0.0\ _₽_-;\-* #,##0.0\ _₽_-;_-* &quot;-&quot;?\ _₽_-;_-@_-"/>
    <numFmt numFmtId="189" formatCode="_-* #,##0.000\ _₽_-;\-* #,##0.000\ _₽_-;_-* &quot;-&quot;???\ _₽_-;_-@_-"/>
    <numFmt numFmtId="190" formatCode="[$-FC19]d\ mmmm\ yyyy\ &quot;г.&quot;"/>
    <numFmt numFmtId="191" formatCode="#,##0.00;[Red]\-#,##0.00;0.00"/>
    <numFmt numFmtId="192" formatCode="#,##0;[Red]\-#,##0;0"/>
    <numFmt numFmtId="193" formatCode="#,##0.000;[Red]\-#,##0.000;0.000"/>
    <numFmt numFmtId="194" formatCode="#,##0.0;[Red]\-#,##0.0;0.0"/>
  </numFmts>
  <fonts count="12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color indexed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1"/>
      <color indexed="8"/>
      <name val="Times New Roman"/>
      <family val="1"/>
    </font>
    <font>
      <i/>
      <sz val="9"/>
      <name val="Times New Roman"/>
      <family val="1"/>
    </font>
    <font>
      <i/>
      <sz val="10"/>
      <name val="Arial Cyr"/>
      <family val="0"/>
    </font>
    <font>
      <b/>
      <i/>
      <sz val="11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sz val="11"/>
      <name val="Arial Cyr"/>
      <family val="0"/>
    </font>
    <font>
      <sz val="9"/>
      <color indexed="8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Arial"/>
      <family val="2"/>
    </font>
    <font>
      <b/>
      <i/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name val="Arial Cyr"/>
      <family val="0"/>
    </font>
    <font>
      <b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b/>
      <sz val="10.5"/>
      <name val="Arial"/>
      <family val="2"/>
    </font>
    <font>
      <sz val="10.5"/>
      <color indexed="8"/>
      <name val="Times New Roman"/>
      <family val="1"/>
    </font>
    <font>
      <i/>
      <sz val="10.5"/>
      <color indexed="8"/>
      <name val="Times New Roman"/>
      <family val="1"/>
    </font>
    <font>
      <b/>
      <sz val="10.5"/>
      <color indexed="8"/>
      <name val="Times New Roman"/>
      <family val="1"/>
    </font>
    <font>
      <i/>
      <u val="single"/>
      <sz val="10.5"/>
      <name val="Times New Roman"/>
      <family val="1"/>
    </font>
    <font>
      <b/>
      <i/>
      <sz val="10.5"/>
      <color indexed="8"/>
      <name val="Times New Roman"/>
      <family val="1"/>
    </font>
    <font>
      <b/>
      <i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40"/>
      <name val="Times New Roman"/>
      <family val="1"/>
    </font>
    <font>
      <b/>
      <sz val="14"/>
      <color indexed="30"/>
      <name val="Times New Roman"/>
      <family val="1"/>
    </font>
    <font>
      <b/>
      <sz val="15"/>
      <color indexed="30"/>
      <name val="Times New Roman"/>
      <family val="1"/>
    </font>
    <font>
      <i/>
      <sz val="11"/>
      <color indexed="10"/>
      <name val="Times New Roman"/>
      <family val="1"/>
    </font>
    <font>
      <sz val="14"/>
      <color indexed="30"/>
      <name val="Times New Roman"/>
      <family val="1"/>
    </font>
    <font>
      <b/>
      <sz val="11"/>
      <color indexed="40"/>
      <name val="Times New Roman"/>
      <family val="1"/>
    </font>
    <font>
      <sz val="11"/>
      <color indexed="40"/>
      <name val="Times New Roman"/>
      <family val="1"/>
    </font>
    <font>
      <sz val="9"/>
      <color indexed="40"/>
      <name val="Times New Roman"/>
      <family val="1"/>
    </font>
    <font>
      <b/>
      <sz val="9"/>
      <color indexed="40"/>
      <name val="Times New Roman"/>
      <family val="1"/>
    </font>
    <font>
      <i/>
      <sz val="9"/>
      <color indexed="10"/>
      <name val="Times New Roman"/>
      <family val="1"/>
    </font>
    <font>
      <b/>
      <sz val="12"/>
      <color indexed="40"/>
      <name val="Times New Roman"/>
      <family val="1"/>
    </font>
    <font>
      <sz val="9"/>
      <color indexed="60"/>
      <name val="Times New Roman"/>
      <family val="1"/>
    </font>
    <font>
      <sz val="11"/>
      <color indexed="10"/>
      <name val="Times New Roman"/>
      <family val="1"/>
    </font>
    <font>
      <i/>
      <sz val="10.5"/>
      <color indexed="10"/>
      <name val="Times New Roman"/>
      <family val="1"/>
    </font>
    <font>
      <b/>
      <sz val="12"/>
      <color indexed="30"/>
      <name val="Times New Roman"/>
      <family val="1"/>
    </font>
    <font>
      <b/>
      <sz val="11"/>
      <color indexed="40"/>
      <name val="Arial"/>
      <family val="2"/>
    </font>
    <font>
      <b/>
      <i/>
      <sz val="9"/>
      <color indexed="10"/>
      <name val="Times New Roman"/>
      <family val="1"/>
    </font>
    <font>
      <b/>
      <i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B0F0"/>
      <name val="Times New Roman"/>
      <family val="1"/>
    </font>
    <font>
      <b/>
      <sz val="14"/>
      <color rgb="FF0070C0"/>
      <name val="Times New Roman"/>
      <family val="1"/>
    </font>
    <font>
      <b/>
      <sz val="15"/>
      <color rgb="FF0070C0"/>
      <name val="Times New Roman"/>
      <family val="1"/>
    </font>
    <font>
      <i/>
      <sz val="11"/>
      <color rgb="FFFF0000"/>
      <name val="Times New Roman"/>
      <family val="1"/>
    </font>
    <font>
      <i/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sz val="14"/>
      <color rgb="FF0070C0"/>
      <name val="Times New Roman"/>
      <family val="1"/>
    </font>
    <font>
      <b/>
      <sz val="11"/>
      <color rgb="FF00B0F0"/>
      <name val="Times New Roman"/>
      <family val="1"/>
    </font>
    <font>
      <sz val="11"/>
      <color rgb="FF00B0F0"/>
      <name val="Times New Roman"/>
      <family val="1"/>
    </font>
    <font>
      <i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rgb="FF00B0F0"/>
      <name val="Times New Roman"/>
      <family val="1"/>
    </font>
    <font>
      <b/>
      <sz val="9"/>
      <color rgb="FF00B0F0"/>
      <name val="Times New Roman"/>
      <family val="1"/>
    </font>
    <font>
      <b/>
      <sz val="9"/>
      <color rgb="FF000000"/>
      <name val="Times New Roman"/>
      <family val="1"/>
    </font>
    <font>
      <i/>
      <sz val="9"/>
      <color theme="5"/>
      <name val="Times New Roman"/>
      <family val="1"/>
    </font>
    <font>
      <i/>
      <sz val="11"/>
      <color theme="5"/>
      <name val="Times New Roman"/>
      <family val="1"/>
    </font>
    <font>
      <sz val="10"/>
      <color rgb="FF000000"/>
      <name val="Times New Roman"/>
      <family val="1"/>
    </font>
    <font>
      <b/>
      <sz val="12"/>
      <color rgb="FF00B0F0"/>
      <name val="Times New Roman"/>
      <family val="1"/>
    </font>
    <font>
      <sz val="9"/>
      <color rgb="FFC00000"/>
      <name val="Times New Roman"/>
      <family val="1"/>
    </font>
    <font>
      <sz val="11"/>
      <color rgb="FFFF0000"/>
      <name val="Times New Roman"/>
      <family val="1"/>
    </font>
    <font>
      <i/>
      <sz val="10.5"/>
      <color rgb="FF000000"/>
      <name val="Times New Roman"/>
      <family val="1"/>
    </font>
    <font>
      <sz val="10.5"/>
      <color rgb="FF000000"/>
      <name val="Times New Roman"/>
      <family val="1"/>
    </font>
    <font>
      <i/>
      <sz val="10.5"/>
      <color theme="5"/>
      <name val="Times New Roman"/>
      <family val="1"/>
    </font>
    <font>
      <b/>
      <sz val="12"/>
      <color rgb="FF0070C0"/>
      <name val="Times New Roman"/>
      <family val="1"/>
    </font>
    <font>
      <b/>
      <sz val="11"/>
      <color rgb="FF00B0F0"/>
      <name val="Arial"/>
      <family val="2"/>
    </font>
    <font>
      <b/>
      <i/>
      <sz val="9"/>
      <color theme="5"/>
      <name val="Times New Roman"/>
      <family val="1"/>
    </font>
    <font>
      <b/>
      <i/>
      <sz val="11"/>
      <color theme="5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0" fillId="2" borderId="0" applyNumberFormat="0" applyBorder="0" applyAlignment="0" applyProtection="0"/>
    <xf numFmtId="0" fontId="80" fillId="3" borderId="0" applyNumberFormat="0" applyBorder="0" applyAlignment="0" applyProtection="0"/>
    <xf numFmtId="0" fontId="80" fillId="4" borderId="0" applyNumberFormat="0" applyBorder="0" applyAlignment="0" applyProtection="0"/>
    <xf numFmtId="0" fontId="80" fillId="5" borderId="0" applyNumberFormat="0" applyBorder="0" applyAlignment="0" applyProtection="0"/>
    <xf numFmtId="0" fontId="80" fillId="6" borderId="0" applyNumberFormat="0" applyBorder="0" applyAlignment="0" applyProtection="0"/>
    <xf numFmtId="0" fontId="80" fillId="7" borderId="0" applyNumberFormat="0" applyBorder="0" applyAlignment="0" applyProtection="0"/>
    <xf numFmtId="0" fontId="80" fillId="8" borderId="0" applyNumberFormat="0" applyBorder="0" applyAlignment="0" applyProtection="0"/>
    <xf numFmtId="0" fontId="80" fillId="9" borderId="0" applyNumberFormat="0" applyBorder="0" applyAlignment="0" applyProtection="0"/>
    <xf numFmtId="0" fontId="80" fillId="10" borderId="0" applyNumberFormat="0" applyBorder="0" applyAlignment="0" applyProtection="0"/>
    <xf numFmtId="0" fontId="80" fillId="11" borderId="0" applyNumberFormat="0" applyBorder="0" applyAlignment="0" applyProtection="0"/>
    <xf numFmtId="0" fontId="80" fillId="12" borderId="0" applyNumberFormat="0" applyBorder="0" applyAlignment="0" applyProtection="0"/>
    <xf numFmtId="0" fontId="80" fillId="13" borderId="0" applyNumberFormat="0" applyBorder="0" applyAlignment="0" applyProtection="0"/>
    <xf numFmtId="0" fontId="81" fillId="14" borderId="0" applyNumberFormat="0" applyBorder="0" applyAlignment="0" applyProtection="0"/>
    <xf numFmtId="0" fontId="81" fillId="15" borderId="0" applyNumberFormat="0" applyBorder="0" applyAlignment="0" applyProtection="0"/>
    <xf numFmtId="0" fontId="81" fillId="16" borderId="0" applyNumberFormat="0" applyBorder="0" applyAlignment="0" applyProtection="0"/>
    <xf numFmtId="0" fontId="81" fillId="17" borderId="0" applyNumberFormat="0" applyBorder="0" applyAlignment="0" applyProtection="0"/>
    <xf numFmtId="0" fontId="81" fillId="18" borderId="0" applyNumberFormat="0" applyBorder="0" applyAlignment="0" applyProtection="0"/>
    <xf numFmtId="0" fontId="81" fillId="19" borderId="0" applyNumberFormat="0" applyBorder="0" applyAlignment="0" applyProtection="0"/>
    <xf numFmtId="0" fontId="81" fillId="20" borderId="0" applyNumberFormat="0" applyBorder="0" applyAlignment="0" applyProtection="0"/>
    <xf numFmtId="0" fontId="81" fillId="21" borderId="0" applyNumberFormat="0" applyBorder="0" applyAlignment="0" applyProtection="0"/>
    <xf numFmtId="0" fontId="81" fillId="22" borderId="0" applyNumberFormat="0" applyBorder="0" applyAlignment="0" applyProtection="0"/>
    <xf numFmtId="0" fontId="81" fillId="23" borderId="0" applyNumberFormat="0" applyBorder="0" applyAlignment="0" applyProtection="0"/>
    <xf numFmtId="0" fontId="81" fillId="24" borderId="0" applyNumberFormat="0" applyBorder="0" applyAlignment="0" applyProtection="0"/>
    <xf numFmtId="0" fontId="81" fillId="25" borderId="0" applyNumberFormat="0" applyBorder="0" applyAlignment="0" applyProtection="0"/>
    <xf numFmtId="0" fontId="82" fillId="26" borderId="1" applyNumberFormat="0" applyAlignment="0" applyProtection="0"/>
    <xf numFmtId="0" fontId="83" fillId="27" borderId="2" applyNumberFormat="0" applyAlignment="0" applyProtection="0"/>
    <xf numFmtId="0" fontId="8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8" borderId="7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2" fillId="30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6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1" fillId="0" borderId="10" xfId="0" applyFont="1" applyBorder="1" applyAlignment="1">
      <alignment vertical="top" wrapText="1"/>
    </xf>
    <xf numFmtId="0" fontId="97" fillId="0" borderId="10" xfId="0" applyFont="1" applyBorder="1" applyAlignment="1">
      <alignment vertical="top" wrapText="1"/>
    </xf>
    <xf numFmtId="0" fontId="98" fillId="0" borderId="10" xfId="0" applyFont="1" applyBorder="1" applyAlignment="1">
      <alignment vertical="top" wrapText="1"/>
    </xf>
    <xf numFmtId="0" fontId="97" fillId="33" borderId="10" xfId="0" applyFont="1" applyFill="1" applyBorder="1" applyAlignment="1">
      <alignment vertical="top" wrapText="1"/>
    </xf>
    <xf numFmtId="0" fontId="98" fillId="33" borderId="10" xfId="0" applyFont="1" applyFill="1" applyBorder="1" applyAlignment="1">
      <alignment vertical="top" wrapText="1"/>
    </xf>
    <xf numFmtId="0" fontId="99" fillId="0" borderId="10" xfId="0" applyFont="1" applyBorder="1" applyAlignment="1">
      <alignment vertical="top" wrapText="1"/>
    </xf>
    <xf numFmtId="49" fontId="13" fillId="0" borderId="10" xfId="53" applyNumberFormat="1" applyFont="1" applyFill="1" applyBorder="1" applyAlignment="1" applyProtection="1">
      <alignment horizontal="right"/>
      <protection hidden="1"/>
    </xf>
    <xf numFmtId="49" fontId="17" fillId="0" borderId="10" xfId="53" applyNumberFormat="1" applyFont="1" applyFill="1" applyBorder="1" applyAlignment="1" applyProtection="1">
      <alignment horizontal="left"/>
      <protection hidden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53" applyNumberFormat="1" applyFont="1" applyFill="1" applyBorder="1" applyAlignment="1" applyProtection="1">
      <alignment horizontal="centerContinuous"/>
      <protection hidden="1"/>
    </xf>
    <xf numFmtId="0" fontId="4" fillId="0" borderId="10" xfId="53" applyNumberFormat="1" applyFont="1" applyFill="1" applyBorder="1" applyAlignment="1" applyProtection="1">
      <alignment horizontal="center"/>
      <protection hidden="1"/>
    </xf>
    <xf numFmtId="175" fontId="15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Alignment="1">
      <alignment/>
    </xf>
    <xf numFmtId="49" fontId="15" fillId="0" borderId="10" xfId="52" applyNumberFormat="1" applyFont="1" applyFill="1" applyBorder="1" applyAlignment="1" applyProtection="1">
      <alignment horizontal="center" vertical="center"/>
      <protection hidden="1"/>
    </xf>
    <xf numFmtId="49" fontId="15" fillId="0" borderId="10" xfId="52" applyNumberFormat="1" applyFont="1" applyFill="1" applyBorder="1" applyAlignment="1" applyProtection="1">
      <alignment horizontal="center" vertical="center" wrapText="1"/>
      <protection hidden="1"/>
    </xf>
    <xf numFmtId="184" fontId="12" fillId="0" borderId="10" xfId="0" applyNumberFormat="1" applyFont="1" applyBorder="1" applyAlignment="1">
      <alignment vertical="center" wrapText="1"/>
    </xf>
    <xf numFmtId="49" fontId="19" fillId="0" borderId="10" xfId="52" applyNumberFormat="1" applyFont="1" applyFill="1" applyBorder="1" applyAlignment="1" applyProtection="1">
      <alignment horizontal="center" vertical="center"/>
      <protection hidden="1"/>
    </xf>
    <xf numFmtId="49" fontId="19" fillId="0" borderId="10" xfId="52" applyNumberFormat="1" applyFont="1" applyFill="1" applyBorder="1" applyAlignment="1" applyProtection="1">
      <alignment horizontal="center" vertical="center" wrapText="1"/>
      <protection hidden="1"/>
    </xf>
    <xf numFmtId="184" fontId="14" fillId="0" borderId="10" xfId="0" applyNumberFormat="1" applyFont="1" applyBorder="1" applyAlignment="1">
      <alignment vertical="center" wrapText="1"/>
    </xf>
    <xf numFmtId="184" fontId="100" fillId="0" borderId="10" xfId="0" applyNumberFormat="1" applyFont="1" applyBorder="1" applyAlignment="1">
      <alignment vertical="center" wrapText="1"/>
    </xf>
    <xf numFmtId="49" fontId="19" fillId="0" borderId="10" xfId="53" applyNumberFormat="1" applyFont="1" applyFill="1" applyBorder="1" applyAlignment="1" applyProtection="1">
      <alignment horizontal="center" vertical="center"/>
      <protection hidden="1"/>
    </xf>
    <xf numFmtId="49" fontId="101" fillId="0" borderId="10" xfId="0" applyNumberFormat="1" applyFont="1" applyBorder="1" applyAlignment="1">
      <alignment horizontal="center" vertical="center" wrapText="1"/>
    </xf>
    <xf numFmtId="49" fontId="16" fillId="0" borderId="10" xfId="52" applyNumberFormat="1" applyFont="1" applyFill="1" applyBorder="1" applyAlignment="1" applyProtection="1">
      <alignment horizontal="center" vertical="center"/>
      <protection hidden="1"/>
    </xf>
    <xf numFmtId="49" fontId="102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49" fontId="9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right" vertical="top" wrapText="1"/>
    </xf>
    <xf numFmtId="0" fontId="6" fillId="0" borderId="0" xfId="0" applyFont="1" applyFill="1" applyAlignment="1">
      <alignment horizontal="left" vertical="top"/>
    </xf>
    <xf numFmtId="49" fontId="103" fillId="0" borderId="10" xfId="0" applyNumberFormat="1" applyFont="1" applyBorder="1" applyAlignment="1">
      <alignment horizontal="center" vertical="center" wrapText="1"/>
    </xf>
    <xf numFmtId="184" fontId="11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0" fontId="104" fillId="0" borderId="10" xfId="0" applyFont="1" applyBorder="1" applyAlignment="1">
      <alignment vertical="top" wrapText="1"/>
    </xf>
    <xf numFmtId="0" fontId="25" fillId="0" borderId="0" xfId="0" applyFont="1" applyAlignment="1">
      <alignment/>
    </xf>
    <xf numFmtId="49" fontId="105" fillId="0" borderId="10" xfId="52" applyNumberFormat="1" applyFont="1" applyFill="1" applyBorder="1" applyAlignment="1" applyProtection="1">
      <alignment horizontal="center" vertical="center"/>
      <protection hidden="1"/>
    </xf>
    <xf numFmtId="49" fontId="106" fillId="0" borderId="10" xfId="52" applyNumberFormat="1" applyFont="1" applyFill="1" applyBorder="1" applyAlignment="1" applyProtection="1">
      <alignment horizontal="center" vertical="center"/>
      <protection hidden="1"/>
    </xf>
    <xf numFmtId="49" fontId="106" fillId="0" borderId="10" xfId="52" applyNumberFormat="1" applyFont="1" applyFill="1" applyBorder="1" applyAlignment="1" applyProtection="1">
      <alignment horizontal="center" vertical="center" wrapText="1"/>
      <protection hidden="1"/>
    </xf>
    <xf numFmtId="184" fontId="105" fillId="0" borderId="10" xfId="0" applyNumberFormat="1" applyFont="1" applyBorder="1" applyAlignment="1">
      <alignment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187" fontId="13" fillId="0" borderId="10" xfId="53" applyNumberFormat="1" applyFont="1" applyFill="1" applyBorder="1" applyAlignment="1" applyProtection="1">
      <alignment/>
      <protection hidden="1"/>
    </xf>
    <xf numFmtId="49" fontId="26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8" fillId="0" borderId="10" xfId="0" applyFont="1" applyFill="1" applyBorder="1" applyAlignment="1">
      <alignment vertical="center" wrapText="1"/>
    </xf>
    <xf numFmtId="0" fontId="5" fillId="0" borderId="10" xfId="53" applyNumberFormat="1" applyFont="1" applyFill="1" applyBorder="1" applyAlignment="1" applyProtection="1">
      <alignment/>
      <protection hidden="1"/>
    </xf>
    <xf numFmtId="49" fontId="29" fillId="0" borderId="10" xfId="53" applyNumberFormat="1" applyFont="1" applyFill="1" applyBorder="1" applyAlignment="1" applyProtection="1">
      <alignment/>
      <protection hidden="1"/>
    </xf>
    <xf numFmtId="49" fontId="20" fillId="0" borderId="10" xfId="0" applyNumberFormat="1" applyFont="1" applyBorder="1" applyAlignment="1">
      <alignment vertical="center" wrapText="1"/>
    </xf>
    <xf numFmtId="49" fontId="107" fillId="0" borderId="10" xfId="0" applyNumberFormat="1" applyFont="1" applyBorder="1" applyAlignment="1">
      <alignment horizontal="left" vertical="center" wrapText="1"/>
    </xf>
    <xf numFmtId="49" fontId="108" fillId="0" borderId="10" xfId="0" applyNumberFormat="1" applyFont="1" applyBorder="1" applyAlignment="1">
      <alignment vertical="center" wrapText="1"/>
    </xf>
    <xf numFmtId="49" fontId="33" fillId="0" borderId="10" xfId="52" applyNumberFormat="1" applyFont="1" applyFill="1" applyBorder="1" applyAlignment="1" applyProtection="1">
      <alignment vertical="center"/>
      <protection hidden="1"/>
    </xf>
    <xf numFmtId="49" fontId="109" fillId="0" borderId="10" xfId="52" applyNumberFormat="1" applyFont="1" applyFill="1" applyBorder="1" applyAlignment="1" applyProtection="1">
      <alignment vertical="center"/>
      <protection hidden="1"/>
    </xf>
    <xf numFmtId="49" fontId="32" fillId="0" borderId="10" xfId="52" applyNumberFormat="1" applyFont="1" applyFill="1" applyBorder="1" applyAlignment="1" applyProtection="1">
      <alignment vertical="center"/>
      <protection hidden="1"/>
    </xf>
    <xf numFmtId="49" fontId="28" fillId="0" borderId="10" xfId="0" applyNumberFormat="1" applyFont="1" applyBorder="1" applyAlignment="1">
      <alignment vertical="center" wrapText="1"/>
    </xf>
    <xf numFmtId="0" fontId="34" fillId="0" borderId="0" xfId="0" applyFont="1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49" fontId="110" fillId="0" borderId="10" xfId="0" applyNumberFormat="1" applyFont="1" applyBorder="1" applyAlignment="1">
      <alignment vertical="center" wrapText="1"/>
    </xf>
    <xf numFmtId="49" fontId="105" fillId="0" borderId="10" xfId="0" applyNumberFormat="1" applyFont="1" applyBorder="1" applyAlignment="1">
      <alignment horizontal="center" vertical="center" wrapText="1"/>
    </xf>
    <xf numFmtId="49" fontId="111" fillId="0" borderId="10" xfId="0" applyNumberFormat="1" applyFont="1" applyBorder="1" applyAlignment="1">
      <alignment vertical="center" wrapText="1"/>
    </xf>
    <xf numFmtId="49" fontId="27" fillId="0" borderId="10" xfId="0" applyNumberFormat="1" applyFont="1" applyBorder="1" applyAlignment="1">
      <alignment vertical="center" wrapText="1"/>
    </xf>
    <xf numFmtId="49" fontId="30" fillId="0" borderId="10" xfId="0" applyNumberFormat="1" applyFont="1" applyBorder="1" applyAlignment="1">
      <alignment vertical="center" wrapText="1"/>
    </xf>
    <xf numFmtId="49" fontId="22" fillId="0" borderId="10" xfId="0" applyNumberFormat="1" applyFont="1" applyBorder="1" applyAlignment="1">
      <alignment horizontal="center" vertical="center" wrapText="1"/>
    </xf>
    <xf numFmtId="184" fontId="22" fillId="0" borderId="10" xfId="0" applyNumberFormat="1" applyFont="1" applyBorder="1" applyAlignment="1">
      <alignment vertical="center" wrapText="1"/>
    </xf>
    <xf numFmtId="49" fontId="112" fillId="0" borderId="10" xfId="0" applyNumberFormat="1" applyFont="1" applyBorder="1" applyAlignment="1">
      <alignment vertical="center" wrapText="1"/>
    </xf>
    <xf numFmtId="49" fontId="113" fillId="0" borderId="10" xfId="0" applyNumberFormat="1" applyFont="1" applyBorder="1" applyAlignment="1">
      <alignment horizontal="center" vertical="center" wrapText="1"/>
    </xf>
    <xf numFmtId="184" fontId="113" fillId="0" borderId="10" xfId="0" applyNumberFormat="1" applyFont="1" applyBorder="1" applyAlignment="1">
      <alignment vertical="center" wrapText="1"/>
    </xf>
    <xf numFmtId="49" fontId="11" fillId="0" borderId="10" xfId="53" applyNumberFormat="1" applyFont="1" applyFill="1" applyBorder="1" applyAlignment="1" applyProtection="1">
      <alignment horizontal="center" vertical="center"/>
      <protection hidden="1"/>
    </xf>
    <xf numFmtId="49" fontId="32" fillId="0" borderId="10" xfId="53" applyNumberFormat="1" applyFont="1" applyFill="1" applyBorder="1" applyAlignment="1" applyProtection="1">
      <alignment vertical="center"/>
      <protection hidden="1"/>
    </xf>
    <xf numFmtId="49" fontId="107" fillId="0" borderId="10" xfId="0" applyNumberFormat="1" applyFont="1" applyBorder="1" applyAlignment="1">
      <alignment vertical="center" wrapText="1"/>
    </xf>
    <xf numFmtId="49" fontId="14" fillId="0" borderId="10" xfId="53" applyNumberFormat="1" applyFont="1" applyFill="1" applyBorder="1" applyAlignment="1" applyProtection="1">
      <alignment horizontal="center" vertical="center"/>
      <protection hidden="1"/>
    </xf>
    <xf numFmtId="184" fontId="114" fillId="0" borderId="10" xfId="0" applyNumberFormat="1" applyFont="1" applyBorder="1" applyAlignment="1">
      <alignment vertical="center" wrapText="1"/>
    </xf>
    <xf numFmtId="184" fontId="115" fillId="0" borderId="10" xfId="0" applyNumberFormat="1" applyFont="1" applyBorder="1" applyAlignment="1">
      <alignment vertical="center" wrapText="1"/>
    </xf>
    <xf numFmtId="49" fontId="16" fillId="0" borderId="10" xfId="52" applyNumberFormat="1" applyFont="1" applyFill="1" applyBorder="1" applyAlignment="1" applyProtection="1">
      <alignment horizontal="center" vertical="center" wrapText="1"/>
      <protection hidden="1"/>
    </xf>
    <xf numFmtId="49" fontId="31" fillId="0" borderId="10" xfId="0" applyNumberFormat="1" applyFont="1" applyFill="1" applyBorder="1" applyAlignment="1">
      <alignment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10" fillId="0" borderId="10" xfId="0" applyNumberFormat="1" applyFont="1" applyFill="1" applyBorder="1" applyAlignment="1">
      <alignment vertical="center" wrapText="1"/>
    </xf>
    <xf numFmtId="49" fontId="105" fillId="0" borderId="10" xfId="0" applyNumberFormat="1" applyFont="1" applyFill="1" applyBorder="1" applyAlignment="1">
      <alignment horizontal="center" vertical="center" wrapText="1"/>
    </xf>
    <xf numFmtId="49" fontId="116" fillId="0" borderId="10" xfId="52" applyNumberFormat="1" applyFont="1" applyFill="1" applyBorder="1" applyAlignment="1" applyProtection="1">
      <alignment vertical="center"/>
      <protection hidden="1"/>
    </xf>
    <xf numFmtId="184" fontId="117" fillId="0" borderId="10" xfId="0" applyNumberFormat="1" applyFont="1" applyBorder="1" applyAlignment="1">
      <alignment vertical="center" wrapText="1"/>
    </xf>
    <xf numFmtId="49" fontId="31" fillId="0" borderId="10" xfId="52" applyNumberFormat="1" applyFont="1" applyFill="1" applyBorder="1" applyAlignment="1" applyProtection="1">
      <alignment vertical="center"/>
      <protection hidden="1"/>
    </xf>
    <xf numFmtId="184" fontId="112" fillId="0" borderId="10" xfId="0" applyNumberFormat="1" applyFont="1" applyBorder="1" applyAlignment="1">
      <alignment vertical="center" wrapText="1"/>
    </xf>
    <xf numFmtId="184" fontId="20" fillId="0" borderId="10" xfId="0" applyNumberFormat="1" applyFont="1" applyBorder="1" applyAlignment="1">
      <alignment vertical="center" wrapText="1"/>
    </xf>
    <xf numFmtId="186" fontId="105" fillId="0" borderId="10" xfId="0" applyNumberFormat="1" applyFont="1" applyBorder="1" applyAlignment="1">
      <alignment vertical="center" wrapText="1"/>
    </xf>
    <xf numFmtId="184" fontId="12" fillId="0" borderId="10" xfId="0" applyNumberFormat="1" applyFont="1" applyBorder="1" applyAlignment="1">
      <alignment horizontal="left" vertical="center" wrapText="1"/>
    </xf>
    <xf numFmtId="184" fontId="14" fillId="0" borderId="10" xfId="0" applyNumberFormat="1" applyFont="1" applyBorder="1" applyAlignment="1">
      <alignment horizontal="left" vertical="center" wrapText="1"/>
    </xf>
    <xf numFmtId="186" fontId="11" fillId="0" borderId="10" xfId="0" applyNumberFormat="1" applyFont="1" applyBorder="1" applyAlignment="1">
      <alignment vertical="center" wrapText="1"/>
    </xf>
    <xf numFmtId="186" fontId="12" fillId="0" borderId="10" xfId="0" applyNumberFormat="1" applyFont="1" applyBorder="1" applyAlignment="1">
      <alignment vertical="center" wrapText="1"/>
    </xf>
    <xf numFmtId="186" fontId="14" fillId="0" borderId="10" xfId="0" applyNumberFormat="1" applyFont="1" applyBorder="1" applyAlignment="1">
      <alignment vertical="center" wrapText="1"/>
    </xf>
    <xf numFmtId="185" fontId="14" fillId="0" borderId="10" xfId="0" applyNumberFormat="1" applyFont="1" applyBorder="1" applyAlignment="1">
      <alignment vertical="center" wrapText="1"/>
    </xf>
    <xf numFmtId="49" fontId="12" fillId="0" borderId="10" xfId="0" applyNumberFormat="1" applyFont="1" applyBorder="1" applyAlignment="1">
      <alignment vertical="center" wrapText="1"/>
    </xf>
    <xf numFmtId="49" fontId="14" fillId="0" borderId="10" xfId="0" applyNumberFormat="1" applyFont="1" applyBorder="1" applyAlignment="1">
      <alignment vertical="center" wrapText="1"/>
    </xf>
    <xf numFmtId="49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0" xfId="53" applyNumberFormat="1" applyFont="1" applyFill="1" applyBorder="1" applyAlignment="1" applyProtection="1">
      <alignment horizontal="center" vertical="center"/>
      <protection hidden="1"/>
    </xf>
    <xf numFmtId="49" fontId="13" fillId="0" borderId="10" xfId="53" applyNumberFormat="1" applyFont="1" applyFill="1" applyBorder="1" applyAlignment="1" applyProtection="1">
      <alignment horizontal="right" vertical="center"/>
      <protection hidden="1"/>
    </xf>
    <xf numFmtId="49" fontId="15" fillId="0" borderId="10" xfId="53" applyNumberFormat="1" applyFont="1" applyFill="1" applyBorder="1" applyAlignment="1" applyProtection="1">
      <alignment horizontal="center" vertical="center"/>
      <protection hidden="1"/>
    </xf>
    <xf numFmtId="49" fontId="112" fillId="0" borderId="10" xfId="52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center"/>
    </xf>
    <xf numFmtId="0" fontId="1" fillId="0" borderId="11" xfId="0" applyFont="1" applyBorder="1" applyAlignment="1">
      <alignment vertical="top" wrapText="1"/>
    </xf>
    <xf numFmtId="0" fontId="24" fillId="0" borderId="10" xfId="0" applyFont="1" applyBorder="1" applyAlignment="1">
      <alignment vertical="top" wrapText="1"/>
    </xf>
    <xf numFmtId="0" fontId="35" fillId="0" borderId="10" xfId="0" applyFont="1" applyBorder="1" applyAlignment="1">
      <alignment vertical="top" wrapText="1"/>
    </xf>
    <xf numFmtId="0" fontId="36" fillId="0" borderId="11" xfId="0" applyFont="1" applyBorder="1" applyAlignment="1">
      <alignment vertical="top" wrapText="1"/>
    </xf>
    <xf numFmtId="0" fontId="37" fillId="0" borderId="11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5" fillId="0" borderId="11" xfId="0" applyFont="1" applyBorder="1" applyAlignment="1">
      <alignment vertical="top" wrapText="1"/>
    </xf>
    <xf numFmtId="0" fontId="118" fillId="0" borderId="10" xfId="0" applyFont="1" applyBorder="1" applyAlignment="1">
      <alignment vertical="top" wrapText="1"/>
    </xf>
    <xf numFmtId="0" fontId="38" fillId="0" borderId="10" xfId="0" applyFont="1" applyBorder="1" applyAlignment="1">
      <alignment vertical="top" wrapText="1"/>
    </xf>
    <xf numFmtId="0" fontId="119" fillId="0" borderId="10" xfId="0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120" fillId="0" borderId="10" xfId="0" applyFont="1" applyBorder="1" applyAlignment="1">
      <alignment vertical="top" wrapText="1"/>
    </xf>
    <xf numFmtId="0" fontId="40" fillId="0" borderId="10" xfId="0" applyFont="1" applyBorder="1" applyAlignment="1">
      <alignment vertical="top" wrapText="1"/>
    </xf>
    <xf numFmtId="175" fontId="41" fillId="0" borderId="10" xfId="52" applyNumberFormat="1" applyFont="1" applyFill="1" applyBorder="1" applyAlignment="1" applyProtection="1">
      <alignment horizontal="left" vertical="center" wrapText="1"/>
      <protection hidden="1"/>
    </xf>
    <xf numFmtId="175" fontId="39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41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175" fontId="40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118" fillId="0" borderId="10" xfId="0" applyFont="1" applyBorder="1" applyAlignment="1">
      <alignment wrapText="1"/>
    </xf>
    <xf numFmtId="0" fontId="115" fillId="0" borderId="10" xfId="0" applyFont="1" applyBorder="1" applyAlignment="1">
      <alignment vertical="top" wrapText="1"/>
    </xf>
    <xf numFmtId="0" fontId="44" fillId="0" borderId="10" xfId="0" applyFont="1" applyBorder="1" applyAlignment="1">
      <alignment vertical="top" wrapText="1"/>
    </xf>
    <xf numFmtId="0" fontId="121" fillId="0" borderId="10" xfId="0" applyFont="1" applyBorder="1" applyAlignment="1">
      <alignment vertical="top" wrapText="1"/>
    </xf>
    <xf numFmtId="49" fontId="105" fillId="0" borderId="10" xfId="0" applyNumberFormat="1" applyFont="1" applyBorder="1" applyAlignment="1">
      <alignment vertical="center" wrapText="1"/>
    </xf>
    <xf numFmtId="2" fontId="122" fillId="0" borderId="10" xfId="0" applyNumberFormat="1" applyFont="1" applyBorder="1" applyAlignment="1">
      <alignment horizontal="center" vertical="center" wrapText="1"/>
    </xf>
    <xf numFmtId="187" fontId="0" fillId="0" borderId="0" xfId="0" applyNumberFormat="1" applyAlignment="1">
      <alignment/>
    </xf>
    <xf numFmtId="0" fontId="1" fillId="0" borderId="0" xfId="0" applyFont="1" applyAlignment="1">
      <alignment horizontal="left" vertical="center" wrapText="1"/>
    </xf>
    <xf numFmtId="49" fontId="123" fillId="0" borderId="10" xfId="52" applyNumberFormat="1" applyFont="1" applyFill="1" applyBorder="1" applyAlignment="1" applyProtection="1">
      <alignment horizontal="center" vertical="center" wrapText="1"/>
      <protection hidden="1"/>
    </xf>
    <xf numFmtId="184" fontId="123" fillId="0" borderId="10" xfId="0" applyNumberFormat="1" applyFont="1" applyBorder="1" applyAlignment="1">
      <alignment vertical="center" wrapText="1"/>
    </xf>
    <xf numFmtId="184" fontId="124" fillId="0" borderId="10" xfId="0" applyNumberFormat="1" applyFont="1" applyBorder="1" applyAlignment="1">
      <alignment vertical="center" wrapText="1"/>
    </xf>
    <xf numFmtId="0" fontId="10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170" fontId="9" fillId="0" borderId="0" xfId="42" applyFont="1" applyFill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1" xfId="52"/>
    <cellStyle name="Обычный_Tmp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8"/>
  <sheetViews>
    <sheetView tabSelected="1" zoomScale="130" zoomScaleNormal="130" zoomScalePageLayoutView="0" workbookViewId="0" topLeftCell="A1">
      <selection activeCell="G117" sqref="G117"/>
    </sheetView>
  </sheetViews>
  <sheetFormatPr defaultColWidth="9.00390625" defaultRowHeight="12.75"/>
  <cols>
    <col min="1" max="1" width="34.625" style="0" customWidth="1"/>
    <col min="2" max="2" width="4.625" style="108" customWidth="1"/>
    <col min="3" max="3" width="4.00390625" style="108" customWidth="1"/>
    <col min="4" max="4" width="11.375" style="60" customWidth="1"/>
    <col min="5" max="5" width="5.125" style="0" customWidth="1"/>
    <col min="6" max="6" width="13.00390625" style="0" customWidth="1"/>
    <col min="7" max="7" width="14.125" style="0" customWidth="1"/>
    <col min="8" max="8" width="13.375" style="0" customWidth="1"/>
    <col min="9" max="9" width="11.125" style="0" bestFit="1" customWidth="1"/>
  </cols>
  <sheetData>
    <row r="1" spans="1:10" ht="12.75" customHeight="1">
      <c r="A1" t="s">
        <v>313</v>
      </c>
      <c r="J1" s="32"/>
    </row>
    <row r="2" spans="1:10" ht="12.75">
      <c r="A2" s="3"/>
      <c r="B2" s="100"/>
      <c r="C2" s="101"/>
      <c r="D2" s="48"/>
      <c r="E2" s="30"/>
      <c r="F2" s="31"/>
      <c r="H2" s="143" t="s">
        <v>278</v>
      </c>
      <c r="I2" s="143"/>
      <c r="J2" s="17"/>
    </row>
    <row r="3" spans="1:10" ht="12.75">
      <c r="A3" s="3"/>
      <c r="B3" s="100"/>
      <c r="C3" s="101"/>
      <c r="D3" s="48"/>
      <c r="E3" s="30"/>
      <c r="F3" s="144" t="s">
        <v>309</v>
      </c>
      <c r="G3" s="144"/>
      <c r="H3" s="144"/>
      <c r="I3" s="144"/>
      <c r="J3" s="17"/>
    </row>
    <row r="4" spans="1:10" ht="12.75" customHeight="1">
      <c r="A4" s="3"/>
      <c r="B4" s="102"/>
      <c r="C4" s="145" t="s">
        <v>310</v>
      </c>
      <c r="D4" s="145"/>
      <c r="E4" s="145"/>
      <c r="F4" s="145"/>
      <c r="G4" s="145"/>
      <c r="H4" s="145"/>
      <c r="I4" s="17"/>
      <c r="J4" s="17"/>
    </row>
    <row r="5" spans="1:9" ht="12.75">
      <c r="A5" s="3"/>
      <c r="B5" s="100"/>
      <c r="C5" s="101"/>
      <c r="D5" s="146" t="s">
        <v>311</v>
      </c>
      <c r="E5" s="147"/>
      <c r="F5" s="147"/>
      <c r="G5" s="147"/>
      <c r="H5" s="147"/>
      <c r="I5" s="147"/>
    </row>
    <row r="6" spans="5:9" ht="12.75">
      <c r="E6" s="148" t="s">
        <v>312</v>
      </c>
      <c r="F6" s="147"/>
      <c r="G6" s="147"/>
      <c r="H6" s="147"/>
      <c r="I6" s="147"/>
    </row>
    <row r="8" spans="1:8" ht="15" customHeight="1">
      <c r="A8" s="141" t="s">
        <v>0</v>
      </c>
      <c r="B8" s="141"/>
      <c r="C8" s="141"/>
      <c r="D8" s="141"/>
      <c r="E8" s="141"/>
      <c r="F8" s="141"/>
      <c r="G8" s="141"/>
      <c r="H8" s="141"/>
    </row>
    <row r="9" spans="1:8" ht="14.25" customHeight="1">
      <c r="A9" s="142" t="s">
        <v>57</v>
      </c>
      <c r="B9" s="142"/>
      <c r="C9" s="142"/>
      <c r="D9" s="142"/>
      <c r="E9" s="142"/>
      <c r="F9" s="142"/>
      <c r="G9" s="142"/>
      <c r="H9" s="142"/>
    </row>
    <row r="10" spans="1:8" ht="12.75">
      <c r="A10" s="142"/>
      <c r="B10" s="142"/>
      <c r="C10" s="142"/>
      <c r="D10" s="142"/>
      <c r="E10" s="142"/>
      <c r="F10" s="142"/>
      <c r="G10" s="142"/>
      <c r="H10" s="142"/>
    </row>
    <row r="11" spans="1:8" ht="15.75">
      <c r="A11" s="140" t="s">
        <v>300</v>
      </c>
      <c r="B11" s="140"/>
      <c r="C11" s="140"/>
      <c r="D11" s="140"/>
      <c r="E11" s="140"/>
      <c r="F11" s="140"/>
      <c r="G11" s="140"/>
      <c r="H11" s="140"/>
    </row>
    <row r="12" spans="1:8" ht="12.75">
      <c r="A12" s="1"/>
      <c r="B12" s="103"/>
      <c r="C12" s="103"/>
      <c r="D12" s="49"/>
      <c r="E12" s="1"/>
      <c r="F12" s="1"/>
      <c r="G12" s="1"/>
      <c r="H12" s="1"/>
    </row>
    <row r="13" spans="1:8" ht="12.75">
      <c r="A13" s="2"/>
      <c r="B13" s="103"/>
      <c r="C13" s="103"/>
      <c r="D13" s="49"/>
      <c r="E13" s="1"/>
      <c r="F13" s="1"/>
      <c r="G13" s="1"/>
      <c r="H13" s="1"/>
    </row>
    <row r="14" spans="1:8" ht="89.25">
      <c r="A14" s="12" t="s">
        <v>16</v>
      </c>
      <c r="B14" s="13" t="s">
        <v>17</v>
      </c>
      <c r="C14" s="13" t="s">
        <v>23</v>
      </c>
      <c r="D14" s="50" t="s">
        <v>18</v>
      </c>
      <c r="E14" s="13" t="s">
        <v>19</v>
      </c>
      <c r="F14" s="13" t="s">
        <v>20</v>
      </c>
      <c r="G14" s="13" t="s">
        <v>21</v>
      </c>
      <c r="H14" s="13" t="s">
        <v>22</v>
      </c>
    </row>
    <row r="15" spans="1:8" ht="12.75">
      <c r="A15" s="14">
        <v>1</v>
      </c>
      <c r="B15" s="104">
        <v>2</v>
      </c>
      <c r="C15" s="104">
        <v>3</v>
      </c>
      <c r="D15" s="51">
        <v>4</v>
      </c>
      <c r="E15" s="15">
        <v>5</v>
      </c>
      <c r="F15" s="15">
        <v>6</v>
      </c>
      <c r="G15" s="15">
        <v>7</v>
      </c>
      <c r="H15" s="15">
        <v>8</v>
      </c>
    </row>
    <row r="16" spans="1:9" ht="20.25">
      <c r="A16" s="11" t="s">
        <v>1</v>
      </c>
      <c r="B16" s="105"/>
      <c r="C16" s="105"/>
      <c r="D16" s="52"/>
      <c r="E16" s="10"/>
      <c r="F16" s="47">
        <f>G16+H16</f>
        <v>449487.205</v>
      </c>
      <c r="G16" s="47">
        <f>G17+G102+G108+G123+G130+G143+G196+G217+G241+G248+G256+G262</f>
        <v>114383.20000000001</v>
      </c>
      <c r="H16" s="47">
        <f>H17+H102+H108+H123+H130+H143+H196+H217+H241+H248+H256+H262</f>
        <v>335104.005</v>
      </c>
      <c r="I16" s="135"/>
    </row>
    <row r="17" spans="1:8" ht="21.75" customHeight="1">
      <c r="A17" s="8" t="s">
        <v>2</v>
      </c>
      <c r="B17" s="63" t="s">
        <v>27</v>
      </c>
      <c r="C17" s="63"/>
      <c r="D17" s="133"/>
      <c r="E17" s="63"/>
      <c r="F17" s="134">
        <f>G17+H17</f>
        <v>46459.600000000006</v>
      </c>
      <c r="G17" s="134">
        <f>G18+G23+G33+G49+G54+G69+G74+G79</f>
        <v>45604.3</v>
      </c>
      <c r="H17" s="134">
        <f>H18+H23+H33+H49+H54+H69+H74+H79</f>
        <v>855.3</v>
      </c>
    </row>
    <row r="18" spans="1:8" ht="42.75" customHeight="1">
      <c r="A18" s="111" t="s">
        <v>77</v>
      </c>
      <c r="B18" s="61" t="s">
        <v>27</v>
      </c>
      <c r="C18" s="61" t="s">
        <v>42</v>
      </c>
      <c r="D18" s="64"/>
      <c r="E18" s="61"/>
      <c r="F18" s="34">
        <f aca="true" t="shared" si="0" ref="F18:G21">F19</f>
        <v>1398</v>
      </c>
      <c r="G18" s="34">
        <f t="shared" si="0"/>
        <v>1398</v>
      </c>
      <c r="H18" s="20"/>
    </row>
    <row r="19" spans="1:8" s="35" customFormat="1" ht="26.25" customHeight="1">
      <c r="A19" s="112" t="s">
        <v>87</v>
      </c>
      <c r="B19" s="46" t="s">
        <v>27</v>
      </c>
      <c r="C19" s="37" t="s">
        <v>42</v>
      </c>
      <c r="D19" s="55" t="s">
        <v>88</v>
      </c>
      <c r="E19" s="37"/>
      <c r="F19" s="20">
        <f t="shared" si="0"/>
        <v>1398</v>
      </c>
      <c r="G19" s="20">
        <f t="shared" si="0"/>
        <v>1398</v>
      </c>
      <c r="H19" s="20"/>
    </row>
    <row r="20" spans="1:8" s="35" customFormat="1" ht="15" customHeight="1">
      <c r="A20" s="113" t="s">
        <v>229</v>
      </c>
      <c r="B20" s="46" t="s">
        <v>27</v>
      </c>
      <c r="C20" s="37" t="s">
        <v>42</v>
      </c>
      <c r="D20" s="55" t="s">
        <v>235</v>
      </c>
      <c r="E20" s="37"/>
      <c r="F20" s="20">
        <f t="shared" si="0"/>
        <v>1398</v>
      </c>
      <c r="G20" s="20">
        <f t="shared" si="0"/>
        <v>1398</v>
      </c>
      <c r="H20" s="20"/>
    </row>
    <row r="21" spans="1:8" s="35" customFormat="1" ht="27.75" customHeight="1">
      <c r="A21" s="112" t="s">
        <v>228</v>
      </c>
      <c r="B21" s="46" t="s">
        <v>27</v>
      </c>
      <c r="C21" s="37" t="s">
        <v>42</v>
      </c>
      <c r="D21" s="53" t="s">
        <v>236</v>
      </c>
      <c r="E21" s="37"/>
      <c r="F21" s="20">
        <f t="shared" si="0"/>
        <v>1398</v>
      </c>
      <c r="G21" s="20">
        <f t="shared" si="0"/>
        <v>1398</v>
      </c>
      <c r="H21" s="20"/>
    </row>
    <row r="22" spans="1:8" ht="80.25" customHeight="1">
      <c r="A22" s="112" t="s">
        <v>85</v>
      </c>
      <c r="B22" s="44" t="s">
        <v>27</v>
      </c>
      <c r="C22" s="45" t="s">
        <v>42</v>
      </c>
      <c r="D22" s="53" t="s">
        <v>236</v>
      </c>
      <c r="E22" s="45" t="s">
        <v>62</v>
      </c>
      <c r="F22" s="23">
        <f>G22</f>
        <v>1398</v>
      </c>
      <c r="G22" s="23">
        <v>1398</v>
      </c>
      <c r="H22" s="20"/>
    </row>
    <row r="23" spans="1:8" ht="54.75" customHeight="1">
      <c r="A23" s="111" t="s">
        <v>90</v>
      </c>
      <c r="B23" s="61" t="s">
        <v>27</v>
      </c>
      <c r="C23" s="61" t="s">
        <v>44</v>
      </c>
      <c r="D23" s="65"/>
      <c r="E23" s="61"/>
      <c r="F23" s="20">
        <f>G23+H23</f>
        <v>2170</v>
      </c>
      <c r="G23" s="20">
        <f>G24</f>
        <v>2170</v>
      </c>
      <c r="H23" s="34"/>
    </row>
    <row r="24" spans="1:8" s="35" customFormat="1" ht="27" customHeight="1">
      <c r="A24" s="112" t="s">
        <v>91</v>
      </c>
      <c r="B24" s="37" t="s">
        <v>27</v>
      </c>
      <c r="C24" s="37" t="s">
        <v>44</v>
      </c>
      <c r="D24" s="59" t="s">
        <v>93</v>
      </c>
      <c r="E24" s="37"/>
      <c r="F24" s="20">
        <f>F25+F28</f>
        <v>2170</v>
      </c>
      <c r="G24" s="20">
        <f>G25+G28</f>
        <v>2170</v>
      </c>
      <c r="H24" s="20"/>
    </row>
    <row r="25" spans="1:8" s="35" customFormat="1" ht="26.25" customHeight="1">
      <c r="A25" s="113" t="s">
        <v>92</v>
      </c>
      <c r="B25" s="37" t="s">
        <v>27</v>
      </c>
      <c r="C25" s="37" t="s">
        <v>44</v>
      </c>
      <c r="D25" s="59" t="s">
        <v>237</v>
      </c>
      <c r="E25" s="37"/>
      <c r="F25" s="20">
        <f>F26</f>
        <v>1305</v>
      </c>
      <c r="G25" s="20">
        <f>G26</f>
        <v>1305</v>
      </c>
      <c r="H25" s="20"/>
    </row>
    <row r="26" spans="1:8" s="35" customFormat="1" ht="29.25" customHeight="1">
      <c r="A26" s="112" t="s">
        <v>228</v>
      </c>
      <c r="B26" s="37" t="s">
        <v>27</v>
      </c>
      <c r="C26" s="37" t="s">
        <v>44</v>
      </c>
      <c r="D26" s="59" t="s">
        <v>238</v>
      </c>
      <c r="E26" s="37"/>
      <c r="F26" s="20">
        <f>F27</f>
        <v>1305</v>
      </c>
      <c r="G26" s="20">
        <f>G27</f>
        <v>1305</v>
      </c>
      <c r="H26" s="20"/>
    </row>
    <row r="27" spans="1:8" ht="81.75" customHeight="1">
      <c r="A27" s="112" t="s">
        <v>85</v>
      </c>
      <c r="B27" s="37" t="s">
        <v>27</v>
      </c>
      <c r="C27" s="37" t="s">
        <v>44</v>
      </c>
      <c r="D27" s="55" t="s">
        <v>238</v>
      </c>
      <c r="E27" s="37" t="s">
        <v>62</v>
      </c>
      <c r="F27" s="20">
        <f>G27</f>
        <v>1305</v>
      </c>
      <c r="G27" s="20">
        <v>1305</v>
      </c>
      <c r="H27" s="20"/>
    </row>
    <row r="28" spans="1:8" ht="40.5" customHeight="1">
      <c r="A28" s="113" t="s">
        <v>94</v>
      </c>
      <c r="B28" s="46" t="s">
        <v>27</v>
      </c>
      <c r="C28" s="37" t="s">
        <v>44</v>
      </c>
      <c r="D28" s="55" t="s">
        <v>239</v>
      </c>
      <c r="E28" s="37"/>
      <c r="F28" s="20">
        <f>F29</f>
        <v>865</v>
      </c>
      <c r="G28" s="20">
        <f>G29</f>
        <v>865</v>
      </c>
      <c r="H28" s="20"/>
    </row>
    <row r="29" spans="1:8" ht="30.75" customHeight="1">
      <c r="A29" s="112" t="s">
        <v>228</v>
      </c>
      <c r="B29" s="46" t="s">
        <v>27</v>
      </c>
      <c r="C29" s="37" t="s">
        <v>44</v>
      </c>
      <c r="D29" s="55" t="s">
        <v>240</v>
      </c>
      <c r="E29" s="37"/>
      <c r="F29" s="20">
        <f>F30+F31</f>
        <v>865</v>
      </c>
      <c r="G29" s="20">
        <f>G30+G31</f>
        <v>865</v>
      </c>
      <c r="H29" s="20"/>
    </row>
    <row r="30" spans="1:8" ht="81" customHeight="1">
      <c r="A30" s="112" t="s">
        <v>95</v>
      </c>
      <c r="B30" s="46" t="s">
        <v>27</v>
      </c>
      <c r="C30" s="37" t="s">
        <v>44</v>
      </c>
      <c r="D30" s="55" t="s">
        <v>240</v>
      </c>
      <c r="E30" s="37" t="s">
        <v>62</v>
      </c>
      <c r="F30" s="20">
        <f>G30</f>
        <v>715</v>
      </c>
      <c r="G30" s="20">
        <v>715</v>
      </c>
      <c r="H30" s="20"/>
    </row>
    <row r="31" spans="1:8" ht="31.5" customHeight="1">
      <c r="A31" s="114" t="s">
        <v>86</v>
      </c>
      <c r="B31" s="37" t="s">
        <v>27</v>
      </c>
      <c r="C31" s="37" t="s">
        <v>44</v>
      </c>
      <c r="D31" s="55" t="s">
        <v>240</v>
      </c>
      <c r="E31" s="37" t="s">
        <v>63</v>
      </c>
      <c r="F31" s="20">
        <f>G31</f>
        <v>150</v>
      </c>
      <c r="G31" s="20">
        <v>150</v>
      </c>
      <c r="H31" s="20"/>
    </row>
    <row r="32" spans="1:8" ht="54" customHeight="1">
      <c r="A32" s="112" t="s">
        <v>96</v>
      </c>
      <c r="B32" s="37" t="s">
        <v>27</v>
      </c>
      <c r="C32" s="37" t="s">
        <v>44</v>
      </c>
      <c r="D32" s="55" t="s">
        <v>279</v>
      </c>
      <c r="E32" s="37" t="s">
        <v>62</v>
      </c>
      <c r="F32" s="20">
        <f>G32</f>
        <v>0</v>
      </c>
      <c r="G32" s="20"/>
      <c r="H32" s="20"/>
    </row>
    <row r="33" spans="1:8" ht="56.25" customHeight="1">
      <c r="A33" s="111" t="s">
        <v>30</v>
      </c>
      <c r="B33" s="61" t="s">
        <v>27</v>
      </c>
      <c r="C33" s="61" t="s">
        <v>41</v>
      </c>
      <c r="D33" s="65"/>
      <c r="E33" s="61"/>
      <c r="F33" s="34">
        <f>G33+H33</f>
        <v>12977.7</v>
      </c>
      <c r="G33" s="34">
        <f>G34</f>
        <v>12157.7</v>
      </c>
      <c r="H33" s="34">
        <f>H39+H44</f>
        <v>820</v>
      </c>
    </row>
    <row r="34" spans="1:8" s="35" customFormat="1" ht="28.5" customHeight="1">
      <c r="A34" s="113" t="s">
        <v>97</v>
      </c>
      <c r="B34" s="46" t="s">
        <v>27</v>
      </c>
      <c r="C34" s="37" t="s">
        <v>41</v>
      </c>
      <c r="D34" s="59" t="s">
        <v>241</v>
      </c>
      <c r="E34" s="37"/>
      <c r="F34" s="20">
        <f>F35</f>
        <v>9783.7</v>
      </c>
      <c r="G34" s="20">
        <f>G35</f>
        <v>12157.7</v>
      </c>
      <c r="H34" s="20"/>
    </row>
    <row r="35" spans="1:8" s="35" customFormat="1" ht="27.75" customHeight="1">
      <c r="A35" s="112" t="s">
        <v>228</v>
      </c>
      <c r="B35" s="46" t="s">
        <v>27</v>
      </c>
      <c r="C35" s="37" t="s">
        <v>41</v>
      </c>
      <c r="D35" s="59" t="s">
        <v>242</v>
      </c>
      <c r="E35" s="37"/>
      <c r="F35" s="20">
        <f>F36</f>
        <v>9783.7</v>
      </c>
      <c r="G35" s="20">
        <f>G36+G37+G38</f>
        <v>12157.7</v>
      </c>
      <c r="H35" s="20"/>
    </row>
    <row r="36" spans="1:8" ht="81.75" customHeight="1">
      <c r="A36" s="112" t="s">
        <v>85</v>
      </c>
      <c r="B36" s="44" t="s">
        <v>27</v>
      </c>
      <c r="C36" s="45" t="s">
        <v>41</v>
      </c>
      <c r="D36" s="53" t="s">
        <v>242</v>
      </c>
      <c r="E36" s="45" t="s">
        <v>62</v>
      </c>
      <c r="F36" s="23">
        <f>G36</f>
        <v>9783.7</v>
      </c>
      <c r="G36" s="23">
        <v>9783.7</v>
      </c>
      <c r="H36" s="20"/>
    </row>
    <row r="37" spans="1:8" ht="30" customHeight="1">
      <c r="A37" s="114" t="s">
        <v>86</v>
      </c>
      <c r="B37" s="45" t="s">
        <v>27</v>
      </c>
      <c r="C37" s="45" t="s">
        <v>41</v>
      </c>
      <c r="D37" s="53" t="s">
        <v>242</v>
      </c>
      <c r="E37" s="45" t="s">
        <v>63</v>
      </c>
      <c r="F37" s="23">
        <f aca="true" t="shared" si="1" ref="F37:F53">G37+H37</f>
        <v>2229</v>
      </c>
      <c r="G37" s="23">
        <v>2229</v>
      </c>
      <c r="H37" s="20"/>
    </row>
    <row r="38" spans="1:8" ht="42" customHeight="1">
      <c r="A38" s="114" t="s">
        <v>73</v>
      </c>
      <c r="B38" s="45" t="s">
        <v>27</v>
      </c>
      <c r="C38" s="45" t="s">
        <v>41</v>
      </c>
      <c r="D38" s="53" t="s">
        <v>242</v>
      </c>
      <c r="E38" s="45" t="s">
        <v>74</v>
      </c>
      <c r="F38" s="23">
        <f t="shared" si="1"/>
        <v>145</v>
      </c>
      <c r="G38" s="23">
        <v>145</v>
      </c>
      <c r="H38" s="20"/>
    </row>
    <row r="39" spans="1:8" ht="32.25" customHeight="1">
      <c r="A39" s="112" t="s">
        <v>100</v>
      </c>
      <c r="B39" s="45" t="s">
        <v>27</v>
      </c>
      <c r="C39" s="45" t="s">
        <v>41</v>
      </c>
      <c r="D39" s="53" t="s">
        <v>101</v>
      </c>
      <c r="E39" s="45"/>
      <c r="F39" s="23"/>
      <c r="G39" s="23"/>
      <c r="H39" s="20">
        <f>H40</f>
        <v>410</v>
      </c>
    </row>
    <row r="40" spans="1:8" ht="18" customHeight="1">
      <c r="A40" s="112" t="s">
        <v>99</v>
      </c>
      <c r="B40" s="45" t="s">
        <v>27</v>
      </c>
      <c r="C40" s="45" t="s">
        <v>41</v>
      </c>
      <c r="D40" s="53" t="s">
        <v>153</v>
      </c>
      <c r="E40" s="45"/>
      <c r="F40" s="23"/>
      <c r="G40" s="23"/>
      <c r="H40" s="20">
        <f>H41</f>
        <v>410</v>
      </c>
    </row>
    <row r="41" spans="1:8" ht="79.5" customHeight="1">
      <c r="A41" s="115" t="s">
        <v>79</v>
      </c>
      <c r="B41" s="37" t="s">
        <v>27</v>
      </c>
      <c r="C41" s="37" t="s">
        <v>41</v>
      </c>
      <c r="D41" s="55" t="s">
        <v>243</v>
      </c>
      <c r="E41" s="37"/>
      <c r="F41" s="20">
        <f t="shared" si="1"/>
        <v>410</v>
      </c>
      <c r="G41" s="23"/>
      <c r="H41" s="20">
        <f>H43+H42</f>
        <v>410</v>
      </c>
    </row>
    <row r="42" spans="1:8" ht="81" customHeight="1">
      <c r="A42" s="112" t="s">
        <v>68</v>
      </c>
      <c r="B42" s="45" t="s">
        <v>27</v>
      </c>
      <c r="C42" s="45" t="s">
        <v>41</v>
      </c>
      <c r="D42" s="55" t="s">
        <v>243</v>
      </c>
      <c r="E42" s="45" t="s">
        <v>62</v>
      </c>
      <c r="F42" s="23">
        <f t="shared" si="1"/>
        <v>355</v>
      </c>
      <c r="G42" s="23"/>
      <c r="H42" s="23">
        <v>355</v>
      </c>
    </row>
    <row r="43" spans="1:8" ht="27.75" customHeight="1">
      <c r="A43" s="114" t="s">
        <v>69</v>
      </c>
      <c r="B43" s="45" t="s">
        <v>27</v>
      </c>
      <c r="C43" s="45" t="s">
        <v>41</v>
      </c>
      <c r="D43" s="55" t="s">
        <v>243</v>
      </c>
      <c r="E43" s="45" t="s">
        <v>63</v>
      </c>
      <c r="F43" s="23">
        <f t="shared" si="1"/>
        <v>55</v>
      </c>
      <c r="G43" s="23"/>
      <c r="H43" s="23">
        <v>55</v>
      </c>
    </row>
    <row r="44" spans="1:8" ht="27" customHeight="1">
      <c r="A44" s="112" t="s">
        <v>100</v>
      </c>
      <c r="B44" s="45" t="s">
        <v>27</v>
      </c>
      <c r="C44" s="45" t="s">
        <v>41</v>
      </c>
      <c r="D44" s="53" t="s">
        <v>101</v>
      </c>
      <c r="E44" s="45"/>
      <c r="F44" s="23"/>
      <c r="G44" s="23"/>
      <c r="H44" s="23">
        <f>H45</f>
        <v>410</v>
      </c>
    </row>
    <row r="45" spans="1:8" ht="15">
      <c r="A45" s="112" t="s">
        <v>99</v>
      </c>
      <c r="B45" s="45" t="s">
        <v>27</v>
      </c>
      <c r="C45" s="45" t="s">
        <v>41</v>
      </c>
      <c r="D45" s="53" t="s">
        <v>153</v>
      </c>
      <c r="E45" s="45"/>
      <c r="F45" s="23"/>
      <c r="G45" s="23"/>
      <c r="H45" s="23">
        <f>H46</f>
        <v>410</v>
      </c>
    </row>
    <row r="46" spans="1:8" ht="67.5" customHeight="1">
      <c r="A46" s="115" t="s">
        <v>78</v>
      </c>
      <c r="B46" s="45" t="s">
        <v>27</v>
      </c>
      <c r="C46" s="45" t="s">
        <v>41</v>
      </c>
      <c r="D46" s="55" t="s">
        <v>244</v>
      </c>
      <c r="E46" s="61"/>
      <c r="F46" s="20">
        <f t="shared" si="1"/>
        <v>410</v>
      </c>
      <c r="G46" s="23"/>
      <c r="H46" s="20">
        <f>H47+H48</f>
        <v>410</v>
      </c>
    </row>
    <row r="47" spans="1:8" ht="81.75" customHeight="1">
      <c r="A47" s="112" t="s">
        <v>68</v>
      </c>
      <c r="B47" s="45" t="s">
        <v>27</v>
      </c>
      <c r="C47" s="45" t="s">
        <v>41</v>
      </c>
      <c r="D47" s="55" t="s">
        <v>244</v>
      </c>
      <c r="E47" s="45" t="s">
        <v>62</v>
      </c>
      <c r="F47" s="23">
        <f t="shared" si="1"/>
        <v>355</v>
      </c>
      <c r="G47" s="23"/>
      <c r="H47" s="23">
        <v>355</v>
      </c>
    </row>
    <row r="48" spans="1:8" ht="40.5">
      <c r="A48" s="114" t="s">
        <v>69</v>
      </c>
      <c r="B48" s="45" t="s">
        <v>27</v>
      </c>
      <c r="C48" s="45" t="s">
        <v>41</v>
      </c>
      <c r="D48" s="55" t="s">
        <v>244</v>
      </c>
      <c r="E48" s="45" t="s">
        <v>63</v>
      </c>
      <c r="F48" s="23">
        <f t="shared" si="1"/>
        <v>55</v>
      </c>
      <c r="G48" s="23"/>
      <c r="H48" s="23">
        <v>55</v>
      </c>
    </row>
    <row r="49" spans="1:8" s="36" customFormat="1" ht="15">
      <c r="A49" s="116" t="s">
        <v>109</v>
      </c>
      <c r="B49" s="67" t="s">
        <v>27</v>
      </c>
      <c r="C49" s="67" t="s">
        <v>52</v>
      </c>
      <c r="D49" s="66"/>
      <c r="E49" s="67"/>
      <c r="F49" s="68">
        <f>G49+H49</f>
        <v>5.3</v>
      </c>
      <c r="G49" s="68"/>
      <c r="H49" s="68">
        <f>H50</f>
        <v>5.3</v>
      </c>
    </row>
    <row r="50" spans="1:8" ht="28.5" customHeight="1">
      <c r="A50" s="112" t="s">
        <v>100</v>
      </c>
      <c r="B50" s="45" t="s">
        <v>27</v>
      </c>
      <c r="C50" s="45" t="s">
        <v>52</v>
      </c>
      <c r="D50" s="53" t="s">
        <v>101</v>
      </c>
      <c r="E50" s="45"/>
      <c r="F50" s="23">
        <f t="shared" si="1"/>
        <v>5.3</v>
      </c>
      <c r="G50" s="23"/>
      <c r="H50" s="23">
        <f>H51</f>
        <v>5.3</v>
      </c>
    </row>
    <row r="51" spans="1:8" ht="15">
      <c r="A51" s="112" t="s">
        <v>99</v>
      </c>
      <c r="B51" s="45" t="s">
        <v>27</v>
      </c>
      <c r="C51" s="45" t="s">
        <v>52</v>
      </c>
      <c r="D51" s="53" t="s">
        <v>153</v>
      </c>
      <c r="E51" s="45"/>
      <c r="F51" s="23">
        <f t="shared" si="1"/>
        <v>5.3</v>
      </c>
      <c r="G51" s="23"/>
      <c r="H51" s="23">
        <f>H52</f>
        <v>5.3</v>
      </c>
    </row>
    <row r="52" spans="1:8" ht="54.75" customHeight="1">
      <c r="A52" s="117" t="s">
        <v>110</v>
      </c>
      <c r="B52" s="45" t="s">
        <v>27</v>
      </c>
      <c r="C52" s="45" t="s">
        <v>52</v>
      </c>
      <c r="D52" s="53" t="s">
        <v>245</v>
      </c>
      <c r="E52" s="45"/>
      <c r="F52" s="23">
        <f t="shared" si="1"/>
        <v>5.3</v>
      </c>
      <c r="G52" s="23"/>
      <c r="H52" s="23">
        <f>H53</f>
        <v>5.3</v>
      </c>
    </row>
    <row r="53" spans="1:8" ht="64.5" customHeight="1">
      <c r="A53" s="112" t="s">
        <v>68</v>
      </c>
      <c r="B53" s="45" t="s">
        <v>27</v>
      </c>
      <c r="C53" s="45" t="s">
        <v>52</v>
      </c>
      <c r="D53" s="53" t="s">
        <v>245</v>
      </c>
      <c r="E53" s="45" t="s">
        <v>62</v>
      </c>
      <c r="F53" s="23">
        <f t="shared" si="1"/>
        <v>5.3</v>
      </c>
      <c r="G53" s="23"/>
      <c r="H53" s="23">
        <v>5.3</v>
      </c>
    </row>
    <row r="54" spans="1:8" ht="67.5">
      <c r="A54" s="118" t="s">
        <v>31</v>
      </c>
      <c r="B54" s="61" t="s">
        <v>27</v>
      </c>
      <c r="C54" s="61" t="s">
        <v>26</v>
      </c>
      <c r="D54" s="65"/>
      <c r="E54" s="61"/>
      <c r="F54" s="34">
        <f>G54+H54</f>
        <v>4002</v>
      </c>
      <c r="G54" s="34">
        <f>G55+G61</f>
        <v>4002</v>
      </c>
      <c r="H54" s="34"/>
    </row>
    <row r="55" spans="1:8" ht="27.75" customHeight="1">
      <c r="A55" s="112" t="s">
        <v>100</v>
      </c>
      <c r="B55" s="37" t="s">
        <v>27</v>
      </c>
      <c r="C55" s="37" t="s">
        <v>26</v>
      </c>
      <c r="D55" s="55" t="s">
        <v>101</v>
      </c>
      <c r="E55" s="37"/>
      <c r="F55" s="20">
        <f aca="true" t="shared" si="2" ref="F55:F61">G55</f>
        <v>2714</v>
      </c>
      <c r="G55" s="20">
        <f>G56</f>
        <v>2714</v>
      </c>
      <c r="H55" s="20"/>
    </row>
    <row r="56" spans="1:8" ht="15">
      <c r="A56" s="112" t="s">
        <v>99</v>
      </c>
      <c r="B56" s="37" t="s">
        <v>27</v>
      </c>
      <c r="C56" s="37" t="s">
        <v>26</v>
      </c>
      <c r="D56" s="55" t="s">
        <v>153</v>
      </c>
      <c r="E56" s="37"/>
      <c r="F56" s="23">
        <f t="shared" si="2"/>
        <v>2714</v>
      </c>
      <c r="G56" s="20">
        <f>G57</f>
        <v>2714</v>
      </c>
      <c r="H56" s="20"/>
    </row>
    <row r="57" spans="1:8" ht="27.75" customHeight="1">
      <c r="A57" s="112" t="s">
        <v>228</v>
      </c>
      <c r="B57" s="37" t="s">
        <v>27</v>
      </c>
      <c r="C57" s="37" t="s">
        <v>26</v>
      </c>
      <c r="D57" s="55" t="s">
        <v>246</v>
      </c>
      <c r="E57" s="37"/>
      <c r="F57" s="23">
        <f t="shared" si="2"/>
        <v>2714</v>
      </c>
      <c r="G57" s="20">
        <f>G58+G59+G60</f>
        <v>2714</v>
      </c>
      <c r="H57" s="20"/>
    </row>
    <row r="58" spans="1:8" ht="79.5" customHeight="1">
      <c r="A58" s="112" t="s">
        <v>95</v>
      </c>
      <c r="B58" s="45" t="s">
        <v>27</v>
      </c>
      <c r="C58" s="45" t="s">
        <v>26</v>
      </c>
      <c r="D58" s="55" t="s">
        <v>246</v>
      </c>
      <c r="E58" s="45" t="s">
        <v>62</v>
      </c>
      <c r="F58" s="23">
        <f t="shared" si="2"/>
        <v>2407</v>
      </c>
      <c r="G58" s="23">
        <v>2407</v>
      </c>
      <c r="H58" s="23"/>
    </row>
    <row r="59" spans="1:8" ht="27" customHeight="1">
      <c r="A59" s="114" t="s">
        <v>69</v>
      </c>
      <c r="B59" s="45" t="s">
        <v>27</v>
      </c>
      <c r="C59" s="45" t="s">
        <v>26</v>
      </c>
      <c r="D59" s="55" t="s">
        <v>246</v>
      </c>
      <c r="E59" s="45" t="s">
        <v>63</v>
      </c>
      <c r="F59" s="23">
        <f t="shared" si="2"/>
        <v>300</v>
      </c>
      <c r="G59" s="23">
        <v>300</v>
      </c>
      <c r="H59" s="23"/>
    </row>
    <row r="60" spans="1:8" ht="42" customHeight="1">
      <c r="A60" s="114" t="s">
        <v>73</v>
      </c>
      <c r="B60" s="45" t="s">
        <v>27</v>
      </c>
      <c r="C60" s="45" t="s">
        <v>26</v>
      </c>
      <c r="D60" s="55" t="s">
        <v>246</v>
      </c>
      <c r="E60" s="45" t="s">
        <v>74</v>
      </c>
      <c r="F60" s="23">
        <f t="shared" si="2"/>
        <v>7</v>
      </c>
      <c r="G60" s="23">
        <v>7</v>
      </c>
      <c r="H60" s="23"/>
    </row>
    <row r="61" spans="1:8" ht="18" customHeight="1">
      <c r="A61" s="116" t="s">
        <v>102</v>
      </c>
      <c r="B61" s="37" t="s">
        <v>27</v>
      </c>
      <c r="C61" s="37" t="s">
        <v>26</v>
      </c>
      <c r="D61" s="55" t="s">
        <v>104</v>
      </c>
      <c r="E61" s="61"/>
      <c r="F61" s="68">
        <f t="shared" si="2"/>
        <v>1288</v>
      </c>
      <c r="G61" s="68">
        <f>G62+G65</f>
        <v>1288</v>
      </c>
      <c r="H61" s="68"/>
    </row>
    <row r="62" spans="1:8" ht="26.25" customHeight="1">
      <c r="A62" s="113" t="s">
        <v>103</v>
      </c>
      <c r="B62" s="37" t="s">
        <v>27</v>
      </c>
      <c r="C62" s="37" t="s">
        <v>26</v>
      </c>
      <c r="D62" s="55" t="s">
        <v>247</v>
      </c>
      <c r="E62" s="61"/>
      <c r="F62" s="20">
        <f aca="true" t="shared" si="3" ref="F62:F68">G62+H62</f>
        <v>841</v>
      </c>
      <c r="G62" s="20">
        <f>G63</f>
        <v>841</v>
      </c>
      <c r="H62" s="68"/>
    </row>
    <row r="63" spans="1:8" ht="40.5">
      <c r="A63" s="112" t="s">
        <v>89</v>
      </c>
      <c r="B63" s="37" t="s">
        <v>27</v>
      </c>
      <c r="C63" s="37" t="s">
        <v>26</v>
      </c>
      <c r="D63" s="55" t="s">
        <v>248</v>
      </c>
      <c r="E63" s="61"/>
      <c r="F63" s="20">
        <f t="shared" si="3"/>
        <v>841</v>
      </c>
      <c r="G63" s="20">
        <f>G64</f>
        <v>841</v>
      </c>
      <c r="H63" s="68"/>
    </row>
    <row r="64" spans="1:8" ht="94.5">
      <c r="A64" s="112" t="s">
        <v>95</v>
      </c>
      <c r="B64" s="37" t="s">
        <v>27</v>
      </c>
      <c r="C64" s="37" t="s">
        <v>26</v>
      </c>
      <c r="D64" s="55" t="s">
        <v>248</v>
      </c>
      <c r="E64" s="37" t="s">
        <v>62</v>
      </c>
      <c r="F64" s="20">
        <f t="shared" si="3"/>
        <v>841</v>
      </c>
      <c r="G64" s="20">
        <v>841</v>
      </c>
      <c r="H64" s="23"/>
    </row>
    <row r="65" spans="1:8" ht="18.75" customHeight="1">
      <c r="A65" s="113" t="s">
        <v>105</v>
      </c>
      <c r="B65" s="37" t="s">
        <v>27</v>
      </c>
      <c r="C65" s="37" t="s">
        <v>26</v>
      </c>
      <c r="D65" s="55" t="s">
        <v>249</v>
      </c>
      <c r="E65" s="37"/>
      <c r="F65" s="23">
        <f t="shared" si="3"/>
        <v>447</v>
      </c>
      <c r="G65" s="20">
        <f>G66</f>
        <v>447</v>
      </c>
      <c r="H65" s="23"/>
    </row>
    <row r="66" spans="1:8" ht="28.5" customHeight="1">
      <c r="A66" s="112" t="s">
        <v>89</v>
      </c>
      <c r="B66" s="37" t="s">
        <v>27</v>
      </c>
      <c r="C66" s="37" t="s">
        <v>26</v>
      </c>
      <c r="D66" s="55" t="s">
        <v>250</v>
      </c>
      <c r="E66" s="37"/>
      <c r="F66" s="23">
        <f t="shared" si="3"/>
        <v>447</v>
      </c>
      <c r="G66" s="20">
        <f>G67+G68</f>
        <v>447</v>
      </c>
      <c r="H66" s="23"/>
    </row>
    <row r="67" spans="1:8" ht="94.5">
      <c r="A67" s="112" t="s">
        <v>98</v>
      </c>
      <c r="B67" s="45" t="s">
        <v>27</v>
      </c>
      <c r="C67" s="45" t="s">
        <v>26</v>
      </c>
      <c r="D67" s="55" t="s">
        <v>250</v>
      </c>
      <c r="E67" s="45" t="s">
        <v>62</v>
      </c>
      <c r="F67" s="23">
        <f t="shared" si="3"/>
        <v>347</v>
      </c>
      <c r="G67" s="23">
        <v>347</v>
      </c>
      <c r="H67" s="23"/>
    </row>
    <row r="68" spans="1:8" ht="40.5">
      <c r="A68" s="114" t="s">
        <v>69</v>
      </c>
      <c r="B68" s="45" t="s">
        <v>27</v>
      </c>
      <c r="C68" s="45" t="s">
        <v>26</v>
      </c>
      <c r="D68" s="55" t="s">
        <v>250</v>
      </c>
      <c r="E68" s="45" t="s">
        <v>63</v>
      </c>
      <c r="F68" s="23">
        <f t="shared" si="3"/>
        <v>100</v>
      </c>
      <c r="G68" s="23">
        <v>100</v>
      </c>
      <c r="H68" s="23"/>
    </row>
    <row r="69" spans="1:8" ht="27">
      <c r="A69" s="111" t="s">
        <v>32</v>
      </c>
      <c r="B69" s="61" t="s">
        <v>27</v>
      </c>
      <c r="C69" s="61" t="s">
        <v>45</v>
      </c>
      <c r="D69" s="65"/>
      <c r="E69" s="61"/>
      <c r="F69" s="34">
        <f aca="true" t="shared" si="4" ref="F69:F78">G69+H69</f>
        <v>1000</v>
      </c>
      <c r="G69" s="34">
        <f>G70</f>
        <v>1000</v>
      </c>
      <c r="H69" s="34"/>
    </row>
    <row r="70" spans="1:8" ht="29.25" customHeight="1">
      <c r="A70" s="113" t="s">
        <v>106</v>
      </c>
      <c r="B70" s="37" t="s">
        <v>27</v>
      </c>
      <c r="C70" s="37" t="s">
        <v>45</v>
      </c>
      <c r="D70" s="55" t="s">
        <v>107</v>
      </c>
      <c r="E70" s="61"/>
      <c r="F70" s="20">
        <f t="shared" si="4"/>
        <v>1000</v>
      </c>
      <c r="G70" s="20">
        <f>G71</f>
        <v>1000</v>
      </c>
      <c r="H70" s="20"/>
    </row>
    <row r="71" spans="1:8" ht="15">
      <c r="A71" s="112" t="s">
        <v>99</v>
      </c>
      <c r="B71" s="37" t="s">
        <v>27</v>
      </c>
      <c r="C71" s="37" t="s">
        <v>45</v>
      </c>
      <c r="D71" s="55" t="s">
        <v>251</v>
      </c>
      <c r="E71" s="61"/>
      <c r="F71" s="20"/>
      <c r="G71" s="20">
        <f>G72</f>
        <v>1000</v>
      </c>
      <c r="H71" s="20"/>
    </row>
    <row r="72" spans="1:8" ht="40.5">
      <c r="A72" s="112" t="s">
        <v>89</v>
      </c>
      <c r="B72" s="37" t="s">
        <v>27</v>
      </c>
      <c r="C72" s="37" t="s">
        <v>45</v>
      </c>
      <c r="D72" s="55" t="s">
        <v>252</v>
      </c>
      <c r="E72" s="61"/>
      <c r="F72" s="20"/>
      <c r="G72" s="20">
        <f>G73</f>
        <v>1000</v>
      </c>
      <c r="H72" s="20"/>
    </row>
    <row r="73" spans="1:8" ht="28.5" customHeight="1">
      <c r="A73" s="114" t="s">
        <v>69</v>
      </c>
      <c r="B73" s="37" t="s">
        <v>27</v>
      </c>
      <c r="C73" s="37" t="s">
        <v>45</v>
      </c>
      <c r="D73" s="55" t="s">
        <v>252</v>
      </c>
      <c r="E73" s="45" t="s">
        <v>63</v>
      </c>
      <c r="F73" s="20">
        <f t="shared" si="4"/>
        <v>1000</v>
      </c>
      <c r="G73" s="20">
        <v>1000</v>
      </c>
      <c r="H73" s="20"/>
    </row>
    <row r="74" spans="1:8" ht="14.25">
      <c r="A74" s="111" t="s">
        <v>4</v>
      </c>
      <c r="B74" s="61" t="s">
        <v>27</v>
      </c>
      <c r="C74" s="61" t="s">
        <v>48</v>
      </c>
      <c r="D74" s="65"/>
      <c r="E74" s="61"/>
      <c r="F74" s="34">
        <f t="shared" si="4"/>
        <v>500</v>
      </c>
      <c r="G74" s="34">
        <f>G75</f>
        <v>500</v>
      </c>
      <c r="H74" s="34"/>
    </row>
    <row r="75" spans="1:8" ht="40.5">
      <c r="A75" s="112" t="s">
        <v>100</v>
      </c>
      <c r="B75" s="37" t="s">
        <v>27</v>
      </c>
      <c r="C75" s="37" t="s">
        <v>48</v>
      </c>
      <c r="D75" s="59" t="s">
        <v>101</v>
      </c>
      <c r="E75" s="61"/>
      <c r="F75" s="20">
        <f t="shared" si="4"/>
        <v>500</v>
      </c>
      <c r="G75" s="20">
        <f>G76</f>
        <v>500</v>
      </c>
      <c r="H75" s="34"/>
    </row>
    <row r="76" spans="1:8" ht="15">
      <c r="A76" s="112" t="s">
        <v>99</v>
      </c>
      <c r="B76" s="37" t="s">
        <v>27</v>
      </c>
      <c r="C76" s="37" t="s">
        <v>48</v>
      </c>
      <c r="D76" s="59" t="s">
        <v>154</v>
      </c>
      <c r="E76" s="61"/>
      <c r="F76" s="20">
        <f t="shared" si="4"/>
        <v>500</v>
      </c>
      <c r="G76" s="20">
        <f>G77</f>
        <v>500</v>
      </c>
      <c r="H76" s="34"/>
    </row>
    <row r="77" spans="1:8" ht="67.5">
      <c r="A77" s="115" t="s">
        <v>108</v>
      </c>
      <c r="B77" s="37" t="s">
        <v>27</v>
      </c>
      <c r="C77" s="37" t="s">
        <v>48</v>
      </c>
      <c r="D77" s="55" t="s">
        <v>253</v>
      </c>
      <c r="E77" s="37"/>
      <c r="F77" s="20">
        <f t="shared" si="4"/>
        <v>500</v>
      </c>
      <c r="G77" s="20">
        <f>G78</f>
        <v>500</v>
      </c>
      <c r="H77" s="20"/>
    </row>
    <row r="78" spans="1:8" ht="15">
      <c r="A78" s="115" t="s">
        <v>70</v>
      </c>
      <c r="B78" s="45" t="s">
        <v>27</v>
      </c>
      <c r="C78" s="45" t="s">
        <v>48</v>
      </c>
      <c r="D78" s="55" t="s">
        <v>253</v>
      </c>
      <c r="E78" s="45" t="s">
        <v>64</v>
      </c>
      <c r="F78" s="20">
        <f t="shared" si="4"/>
        <v>500</v>
      </c>
      <c r="G78" s="20">
        <v>500</v>
      </c>
      <c r="H78" s="20"/>
    </row>
    <row r="79" spans="1:8" ht="16.5" customHeight="1">
      <c r="A79" s="111" t="s">
        <v>5</v>
      </c>
      <c r="B79" s="61" t="s">
        <v>27</v>
      </c>
      <c r="C79" s="61" t="s">
        <v>46</v>
      </c>
      <c r="D79" s="65"/>
      <c r="E79" s="61"/>
      <c r="F79" s="34">
        <f>G79+H79</f>
        <v>24406.6</v>
      </c>
      <c r="G79" s="34">
        <f>G82+G101+G86+G88+G91+G93+G90</f>
        <v>24376.6</v>
      </c>
      <c r="H79" s="34">
        <f>H82+H995+H101+H98</f>
        <v>30</v>
      </c>
    </row>
    <row r="80" spans="1:8" ht="15" hidden="1">
      <c r="A80" s="115"/>
      <c r="B80" s="61"/>
      <c r="C80" s="61"/>
      <c r="D80" s="59"/>
      <c r="E80" s="37"/>
      <c r="F80" s="20"/>
      <c r="G80" s="20"/>
      <c r="H80" s="20"/>
    </row>
    <row r="81" spans="1:8" ht="90.75" customHeight="1" hidden="1">
      <c r="A81" s="112"/>
      <c r="B81" s="45"/>
      <c r="C81" s="45"/>
      <c r="D81" s="53"/>
      <c r="E81" s="45"/>
      <c r="F81" s="23"/>
      <c r="G81" s="23"/>
      <c r="H81" s="23"/>
    </row>
    <row r="82" spans="1:8" ht="27.75" customHeight="1">
      <c r="A82" s="112" t="s">
        <v>100</v>
      </c>
      <c r="B82" s="45" t="s">
        <v>27</v>
      </c>
      <c r="C82" s="45" t="s">
        <v>46</v>
      </c>
      <c r="D82" s="53" t="s">
        <v>101</v>
      </c>
      <c r="E82" s="45"/>
      <c r="F82" s="23"/>
      <c r="G82" s="23"/>
      <c r="H82" s="23">
        <f>H83</f>
        <v>30</v>
      </c>
    </row>
    <row r="83" spans="1:8" ht="15" customHeight="1">
      <c r="A83" s="112" t="s">
        <v>99</v>
      </c>
      <c r="B83" s="45" t="s">
        <v>27</v>
      </c>
      <c r="C83" s="45" t="s">
        <v>46</v>
      </c>
      <c r="D83" s="53" t="s">
        <v>153</v>
      </c>
      <c r="E83" s="45"/>
      <c r="F83" s="23"/>
      <c r="G83" s="23"/>
      <c r="H83" s="23">
        <f>H84</f>
        <v>30</v>
      </c>
    </row>
    <row r="84" spans="1:8" ht="28.5" customHeight="1">
      <c r="A84" s="117" t="s">
        <v>58</v>
      </c>
      <c r="B84" s="37" t="s">
        <v>27</v>
      </c>
      <c r="C84" s="37" t="s">
        <v>46</v>
      </c>
      <c r="D84" s="55" t="s">
        <v>254</v>
      </c>
      <c r="E84" s="37"/>
      <c r="F84" s="20">
        <f>H84+G84</f>
        <v>30</v>
      </c>
      <c r="G84" s="20"/>
      <c r="H84" s="20">
        <f>H85</f>
        <v>30</v>
      </c>
    </row>
    <row r="85" spans="1:8" ht="40.5">
      <c r="A85" s="114" t="s">
        <v>69</v>
      </c>
      <c r="B85" s="45" t="s">
        <v>27</v>
      </c>
      <c r="C85" s="45" t="s">
        <v>46</v>
      </c>
      <c r="D85" s="55" t="s">
        <v>254</v>
      </c>
      <c r="E85" s="45" t="s">
        <v>63</v>
      </c>
      <c r="F85" s="23">
        <f>H85+G85</f>
        <v>30</v>
      </c>
      <c r="G85" s="23"/>
      <c r="H85" s="23">
        <v>30</v>
      </c>
    </row>
    <row r="86" spans="1:8" ht="16.5" customHeight="1">
      <c r="A86" s="119" t="s">
        <v>33</v>
      </c>
      <c r="B86" s="61" t="s">
        <v>27</v>
      </c>
      <c r="C86" s="61" t="s">
        <v>46</v>
      </c>
      <c r="D86" s="64" t="s">
        <v>241</v>
      </c>
      <c r="E86" s="61"/>
      <c r="F86" s="20">
        <f>H86+G86</f>
        <v>788</v>
      </c>
      <c r="G86" s="20">
        <f>G87</f>
        <v>788</v>
      </c>
      <c r="H86" s="20"/>
    </row>
    <row r="87" spans="1:8" ht="15">
      <c r="A87" s="115" t="s">
        <v>70</v>
      </c>
      <c r="B87" s="45" t="s">
        <v>27</v>
      </c>
      <c r="C87" s="45" t="s">
        <v>46</v>
      </c>
      <c r="D87" s="53" t="s">
        <v>305</v>
      </c>
      <c r="E87" s="45" t="s">
        <v>64</v>
      </c>
      <c r="F87" s="23">
        <f>G87+H87</f>
        <v>788</v>
      </c>
      <c r="G87" s="23">
        <v>788</v>
      </c>
      <c r="H87" s="23"/>
    </row>
    <row r="88" spans="1:8" ht="42" customHeight="1">
      <c r="A88" s="120" t="s">
        <v>61</v>
      </c>
      <c r="B88" s="61" t="s">
        <v>27</v>
      </c>
      <c r="C88" s="61" t="s">
        <v>46</v>
      </c>
      <c r="D88" s="64" t="s">
        <v>263</v>
      </c>
      <c r="E88" s="61"/>
      <c r="F88" s="20">
        <f>H88+G88</f>
        <v>500</v>
      </c>
      <c r="G88" s="20">
        <f>G89</f>
        <v>500</v>
      </c>
      <c r="H88" s="20"/>
    </row>
    <row r="89" spans="1:8" ht="32.25" customHeight="1">
      <c r="A89" s="115" t="s">
        <v>69</v>
      </c>
      <c r="B89" s="45" t="s">
        <v>27</v>
      </c>
      <c r="C89" s="45" t="s">
        <v>46</v>
      </c>
      <c r="D89" s="53" t="s">
        <v>306</v>
      </c>
      <c r="E89" s="45" t="s">
        <v>63</v>
      </c>
      <c r="F89" s="23">
        <f>G89+H89</f>
        <v>500</v>
      </c>
      <c r="G89" s="23">
        <v>500</v>
      </c>
      <c r="H89" s="23"/>
    </row>
    <row r="90" spans="1:8" ht="40.5">
      <c r="A90" s="121" t="s">
        <v>304</v>
      </c>
      <c r="B90" s="70" t="s">
        <v>27</v>
      </c>
      <c r="C90" s="70" t="s">
        <v>46</v>
      </c>
      <c r="D90" s="69" t="s">
        <v>305</v>
      </c>
      <c r="E90" s="70" t="s">
        <v>63</v>
      </c>
      <c r="F90" s="71">
        <f>G90+H90</f>
        <v>10407.5</v>
      </c>
      <c r="G90" s="139">
        <v>10407.5</v>
      </c>
      <c r="H90" s="23"/>
    </row>
    <row r="91" spans="1:8" ht="40.5">
      <c r="A91" s="117" t="s">
        <v>47</v>
      </c>
      <c r="B91" s="61" t="s">
        <v>27</v>
      </c>
      <c r="C91" s="61" t="s">
        <v>46</v>
      </c>
      <c r="D91" s="64" t="s">
        <v>307</v>
      </c>
      <c r="E91" s="61"/>
      <c r="F91" s="20">
        <f>H91+G91</f>
        <v>1500</v>
      </c>
      <c r="G91" s="20">
        <f>G92</f>
        <v>1500</v>
      </c>
      <c r="H91" s="20"/>
    </row>
    <row r="92" spans="1:8" ht="29.25" customHeight="1">
      <c r="A92" s="112" t="s">
        <v>111</v>
      </c>
      <c r="B92" s="45" t="s">
        <v>27</v>
      </c>
      <c r="C92" s="45" t="s">
        <v>46</v>
      </c>
      <c r="D92" s="53" t="s">
        <v>308</v>
      </c>
      <c r="E92" s="45" t="s">
        <v>63</v>
      </c>
      <c r="F92" s="23">
        <f>G92+H92</f>
        <v>1500</v>
      </c>
      <c r="G92" s="23">
        <v>1500</v>
      </c>
      <c r="H92" s="23"/>
    </row>
    <row r="93" spans="1:8" ht="28.5" customHeight="1">
      <c r="A93" s="112" t="s">
        <v>100</v>
      </c>
      <c r="B93" s="106" t="s">
        <v>27</v>
      </c>
      <c r="C93" s="106" t="s">
        <v>46</v>
      </c>
      <c r="D93" s="73" t="s">
        <v>101</v>
      </c>
      <c r="E93" s="72"/>
      <c r="F93" s="34">
        <f>H93+G93</f>
        <v>11181.1</v>
      </c>
      <c r="G93" s="34">
        <f>G94</f>
        <v>11181.1</v>
      </c>
      <c r="H93" s="20"/>
    </row>
    <row r="94" spans="1:8" ht="16.5" customHeight="1">
      <c r="A94" s="112" t="s">
        <v>99</v>
      </c>
      <c r="B94" s="106" t="s">
        <v>27</v>
      </c>
      <c r="C94" s="106" t="s">
        <v>46</v>
      </c>
      <c r="D94" s="73" t="s">
        <v>153</v>
      </c>
      <c r="E94" s="72"/>
      <c r="F94" s="20">
        <f>H94+G94</f>
        <v>11181.1</v>
      </c>
      <c r="G94" s="20">
        <f>G95+G98</f>
        <v>11181.1</v>
      </c>
      <c r="H94" s="20"/>
    </row>
    <row r="95" spans="1:8" ht="40.5" customHeight="1">
      <c r="A95" s="122" t="s">
        <v>297</v>
      </c>
      <c r="B95" s="25" t="s">
        <v>27</v>
      </c>
      <c r="C95" s="25" t="s">
        <v>46</v>
      </c>
      <c r="D95" s="74" t="s">
        <v>255</v>
      </c>
      <c r="E95" s="75"/>
      <c r="F95" s="20">
        <f>H95+G95</f>
        <v>11181.1</v>
      </c>
      <c r="G95" s="20">
        <f>G96+G97</f>
        <v>11181.1</v>
      </c>
      <c r="H95" s="20"/>
    </row>
    <row r="96" spans="1:8" s="29" customFormat="1" ht="66.75" customHeight="1">
      <c r="A96" s="112" t="s">
        <v>112</v>
      </c>
      <c r="B96" s="25" t="s">
        <v>27</v>
      </c>
      <c r="C96" s="25" t="s">
        <v>46</v>
      </c>
      <c r="D96" s="74" t="s">
        <v>255</v>
      </c>
      <c r="E96" s="75" t="s">
        <v>62</v>
      </c>
      <c r="F96" s="23">
        <f>G96</f>
        <v>9878.1</v>
      </c>
      <c r="G96" s="23">
        <v>9878.1</v>
      </c>
      <c r="H96" s="23"/>
    </row>
    <row r="97" spans="1:8" s="29" customFormat="1" ht="27.75" customHeight="1">
      <c r="A97" s="112" t="s">
        <v>113</v>
      </c>
      <c r="B97" s="25" t="s">
        <v>27</v>
      </c>
      <c r="C97" s="25" t="s">
        <v>46</v>
      </c>
      <c r="D97" s="74" t="s">
        <v>255</v>
      </c>
      <c r="E97" s="75" t="s">
        <v>63</v>
      </c>
      <c r="F97" s="23">
        <f>G97</f>
        <v>1303</v>
      </c>
      <c r="G97" s="23">
        <v>1303</v>
      </c>
      <c r="H97" s="23"/>
    </row>
    <row r="98" spans="1:8" ht="55.5" customHeight="1">
      <c r="A98" s="117" t="s">
        <v>275</v>
      </c>
      <c r="B98" s="37" t="s">
        <v>27</v>
      </c>
      <c r="C98" s="33" t="s">
        <v>46</v>
      </c>
      <c r="D98" s="54" t="s">
        <v>276</v>
      </c>
      <c r="E98" s="28"/>
      <c r="F98" s="20">
        <f aca="true" t="shared" si="5" ref="F98:F103">H98+G98</f>
        <v>0</v>
      </c>
      <c r="G98" s="20">
        <f>G99+G100</f>
        <v>0</v>
      </c>
      <c r="H98" s="20">
        <f>H99+H100</f>
        <v>0</v>
      </c>
    </row>
    <row r="99" spans="1:8" ht="40.5">
      <c r="A99" s="119" t="s">
        <v>34</v>
      </c>
      <c r="B99" s="37" t="s">
        <v>27</v>
      </c>
      <c r="C99" s="33" t="s">
        <v>46</v>
      </c>
      <c r="D99" s="54" t="s">
        <v>276</v>
      </c>
      <c r="E99" s="33" t="s">
        <v>65</v>
      </c>
      <c r="F99" s="20">
        <f t="shared" si="5"/>
        <v>0</v>
      </c>
      <c r="G99" s="76"/>
      <c r="H99" s="20"/>
    </row>
    <row r="100" spans="1:8" ht="42" customHeight="1">
      <c r="A100" s="120" t="s">
        <v>71</v>
      </c>
      <c r="B100" s="25" t="s">
        <v>27</v>
      </c>
      <c r="C100" s="25" t="s">
        <v>46</v>
      </c>
      <c r="D100" s="54" t="s">
        <v>276</v>
      </c>
      <c r="E100" s="26" t="s">
        <v>65</v>
      </c>
      <c r="F100" s="23">
        <f t="shared" si="5"/>
        <v>0</v>
      </c>
      <c r="G100" s="76"/>
      <c r="H100" s="20"/>
    </row>
    <row r="101" spans="1:8" ht="15">
      <c r="A101" s="119" t="s">
        <v>35</v>
      </c>
      <c r="B101" s="33" t="s">
        <v>27</v>
      </c>
      <c r="C101" s="33" t="s">
        <v>46</v>
      </c>
      <c r="D101" s="55"/>
      <c r="E101" s="33"/>
      <c r="F101" s="20">
        <f t="shared" si="5"/>
        <v>0</v>
      </c>
      <c r="G101" s="76"/>
      <c r="H101" s="20"/>
    </row>
    <row r="102" spans="1:8" ht="18.75">
      <c r="A102" s="7" t="s">
        <v>36</v>
      </c>
      <c r="B102" s="40" t="s">
        <v>42</v>
      </c>
      <c r="C102" s="40"/>
      <c r="D102" s="57"/>
      <c r="E102" s="42"/>
      <c r="F102" s="43">
        <f t="shared" si="5"/>
        <v>823.3</v>
      </c>
      <c r="G102" s="77"/>
      <c r="H102" s="77">
        <f>H103</f>
        <v>823.3</v>
      </c>
    </row>
    <row r="103" spans="1:8" ht="19.5" customHeight="1">
      <c r="A103" s="111" t="s">
        <v>81</v>
      </c>
      <c r="B103" s="27" t="s">
        <v>42</v>
      </c>
      <c r="C103" s="27" t="s">
        <v>44</v>
      </c>
      <c r="D103" s="55"/>
      <c r="E103" s="19"/>
      <c r="F103" s="34">
        <f t="shared" si="5"/>
        <v>823.3</v>
      </c>
      <c r="G103" s="34"/>
      <c r="H103" s="34">
        <f>H106</f>
        <v>823.3</v>
      </c>
    </row>
    <row r="104" spans="1:8" ht="30" customHeight="1">
      <c r="A104" s="112" t="s">
        <v>100</v>
      </c>
      <c r="B104" s="18" t="s">
        <v>42</v>
      </c>
      <c r="C104" s="18" t="s">
        <v>44</v>
      </c>
      <c r="D104" s="55" t="s">
        <v>101</v>
      </c>
      <c r="E104" s="19"/>
      <c r="F104" s="34"/>
      <c r="G104" s="34"/>
      <c r="H104" s="20">
        <f>H105</f>
        <v>823.3</v>
      </c>
    </row>
    <row r="105" spans="1:8" ht="14.25" customHeight="1">
      <c r="A105" s="112" t="s">
        <v>99</v>
      </c>
      <c r="B105" s="18" t="s">
        <v>42</v>
      </c>
      <c r="C105" s="18" t="s">
        <v>44</v>
      </c>
      <c r="D105" s="55" t="s">
        <v>153</v>
      </c>
      <c r="E105" s="19"/>
      <c r="F105" s="34"/>
      <c r="G105" s="34"/>
      <c r="H105" s="20">
        <f>H106</f>
        <v>823.3</v>
      </c>
    </row>
    <row r="106" spans="1:8" ht="30.75" customHeight="1">
      <c r="A106" s="115" t="s">
        <v>114</v>
      </c>
      <c r="B106" s="21" t="s">
        <v>42</v>
      </c>
      <c r="C106" s="21" t="s">
        <v>44</v>
      </c>
      <c r="D106" s="56" t="s">
        <v>256</v>
      </c>
      <c r="E106" s="22"/>
      <c r="F106" s="23">
        <f>H106+G106</f>
        <v>823.3</v>
      </c>
      <c r="G106" s="23"/>
      <c r="H106" s="23">
        <v>823.3</v>
      </c>
    </row>
    <row r="107" spans="1:8" ht="15" customHeight="1">
      <c r="A107" s="114" t="s">
        <v>115</v>
      </c>
      <c r="B107" s="21" t="s">
        <v>42</v>
      </c>
      <c r="C107" s="21" t="s">
        <v>44</v>
      </c>
      <c r="D107" s="56" t="s">
        <v>256</v>
      </c>
      <c r="E107" s="22" t="s">
        <v>43</v>
      </c>
      <c r="F107" s="23"/>
      <c r="G107" s="23"/>
      <c r="H107" s="23"/>
    </row>
    <row r="108" spans="1:8" ht="22.5" customHeight="1">
      <c r="A108" s="5" t="s">
        <v>50</v>
      </c>
      <c r="B108" s="40" t="s">
        <v>44</v>
      </c>
      <c r="C108" s="41"/>
      <c r="D108" s="57"/>
      <c r="E108" s="42"/>
      <c r="F108" s="43">
        <f aca="true" t="shared" si="6" ref="F108:F122">H108+G108</f>
        <v>80164.72700000001</v>
      </c>
      <c r="G108" s="43">
        <f>G109+G115</f>
        <v>2064.3</v>
      </c>
      <c r="H108" s="43">
        <f>H109+H115+H122</f>
        <v>78100.42700000001</v>
      </c>
    </row>
    <row r="109" spans="1:8" ht="14.25">
      <c r="A109" s="111" t="s">
        <v>80</v>
      </c>
      <c r="B109" s="28" t="s">
        <v>44</v>
      </c>
      <c r="C109" s="28" t="s">
        <v>41</v>
      </c>
      <c r="D109" s="64"/>
      <c r="E109" s="28"/>
      <c r="F109" s="34">
        <f t="shared" si="6"/>
        <v>911.467</v>
      </c>
      <c r="G109" s="34">
        <f>G113+G114</f>
        <v>0</v>
      </c>
      <c r="H109" s="34">
        <f>H113+H114</f>
        <v>911.467</v>
      </c>
    </row>
    <row r="110" spans="1:8" ht="40.5">
      <c r="A110" s="112" t="s">
        <v>100</v>
      </c>
      <c r="B110" s="33" t="s">
        <v>44</v>
      </c>
      <c r="C110" s="33" t="s">
        <v>41</v>
      </c>
      <c r="D110" s="55" t="s">
        <v>101</v>
      </c>
      <c r="E110" s="28"/>
      <c r="F110" s="20">
        <f t="shared" si="6"/>
        <v>911.467</v>
      </c>
      <c r="G110" s="20"/>
      <c r="H110" s="20">
        <f>H111</f>
        <v>911.467</v>
      </c>
    </row>
    <row r="111" spans="1:8" ht="15">
      <c r="A111" s="112" t="s">
        <v>99</v>
      </c>
      <c r="B111" s="33" t="s">
        <v>44</v>
      </c>
      <c r="C111" s="33" t="s">
        <v>41</v>
      </c>
      <c r="D111" s="55" t="s">
        <v>153</v>
      </c>
      <c r="E111" s="28"/>
      <c r="F111" s="20">
        <f t="shared" si="6"/>
        <v>911.467</v>
      </c>
      <c r="G111" s="20"/>
      <c r="H111" s="20">
        <f>H112</f>
        <v>911.467</v>
      </c>
    </row>
    <row r="112" spans="1:8" ht="67.5" customHeight="1">
      <c r="A112" s="115" t="s">
        <v>116</v>
      </c>
      <c r="B112" s="33" t="s">
        <v>44</v>
      </c>
      <c r="C112" s="33" t="s">
        <v>41</v>
      </c>
      <c r="D112" s="55" t="s">
        <v>257</v>
      </c>
      <c r="E112" s="33"/>
      <c r="F112" s="20">
        <f t="shared" si="6"/>
        <v>911.467</v>
      </c>
      <c r="G112" s="20"/>
      <c r="H112" s="20">
        <f>H113+H114</f>
        <v>911.467</v>
      </c>
    </row>
    <row r="113" spans="1:8" ht="78" customHeight="1">
      <c r="A113" s="114" t="s">
        <v>117</v>
      </c>
      <c r="B113" s="37" t="s">
        <v>44</v>
      </c>
      <c r="C113" s="37" t="s">
        <v>41</v>
      </c>
      <c r="D113" s="55" t="s">
        <v>257</v>
      </c>
      <c r="E113" s="37" t="s">
        <v>62</v>
      </c>
      <c r="F113" s="20">
        <f t="shared" si="6"/>
        <v>911.467</v>
      </c>
      <c r="G113" s="20"/>
      <c r="H113" s="20">
        <v>911.467</v>
      </c>
    </row>
    <row r="114" spans="1:8" ht="29.25" customHeight="1">
      <c r="A114" s="114" t="s">
        <v>113</v>
      </c>
      <c r="B114" s="45" t="s">
        <v>44</v>
      </c>
      <c r="C114" s="45" t="s">
        <v>41</v>
      </c>
      <c r="D114" s="55" t="s">
        <v>257</v>
      </c>
      <c r="E114" s="45" t="s">
        <v>63</v>
      </c>
      <c r="F114" s="23">
        <f t="shared" si="6"/>
        <v>0</v>
      </c>
      <c r="G114" s="23"/>
      <c r="H114" s="23">
        <v>0</v>
      </c>
    </row>
    <row r="115" spans="1:8" ht="51" customHeight="1">
      <c r="A115" s="123" t="s">
        <v>82</v>
      </c>
      <c r="B115" s="27" t="s">
        <v>44</v>
      </c>
      <c r="C115" s="27" t="s">
        <v>39</v>
      </c>
      <c r="D115" s="64"/>
      <c r="E115" s="78"/>
      <c r="F115" s="20">
        <f t="shared" si="6"/>
        <v>2064.3</v>
      </c>
      <c r="G115" s="20">
        <f>G116</f>
        <v>2064.3</v>
      </c>
      <c r="H115" s="20">
        <f>H116</f>
        <v>0</v>
      </c>
    </row>
    <row r="116" spans="1:8" s="35" customFormat="1" ht="79.5" customHeight="1">
      <c r="A116" s="124" t="s">
        <v>121</v>
      </c>
      <c r="B116" s="18" t="s">
        <v>44</v>
      </c>
      <c r="C116" s="18" t="s">
        <v>39</v>
      </c>
      <c r="D116" s="55" t="s">
        <v>45</v>
      </c>
      <c r="E116" s="19"/>
      <c r="F116" s="23">
        <f t="shared" si="6"/>
        <v>2064.3</v>
      </c>
      <c r="G116" s="20">
        <f>G119+G121</f>
        <v>2064.3</v>
      </c>
      <c r="H116" s="20"/>
    </row>
    <row r="117" spans="1:8" s="35" customFormat="1" ht="24" customHeight="1">
      <c r="A117" s="124" t="s">
        <v>120</v>
      </c>
      <c r="B117" s="18" t="s">
        <v>44</v>
      </c>
      <c r="C117" s="18" t="s">
        <v>39</v>
      </c>
      <c r="D117" s="55" t="s">
        <v>258</v>
      </c>
      <c r="E117" s="19"/>
      <c r="F117" s="23">
        <f t="shared" si="6"/>
        <v>1664.3</v>
      </c>
      <c r="G117" s="20">
        <f>G118</f>
        <v>1664.3</v>
      </c>
      <c r="H117" s="20"/>
    </row>
    <row r="118" spans="1:8" s="35" customFormat="1" ht="30.75" customHeight="1">
      <c r="A118" s="112" t="s">
        <v>119</v>
      </c>
      <c r="B118" s="18" t="s">
        <v>44</v>
      </c>
      <c r="C118" s="18" t="s">
        <v>39</v>
      </c>
      <c r="D118" s="55" t="s">
        <v>259</v>
      </c>
      <c r="E118" s="19"/>
      <c r="F118" s="23">
        <f t="shared" si="6"/>
        <v>1664.3</v>
      </c>
      <c r="G118" s="20">
        <f>G119</f>
        <v>1664.3</v>
      </c>
      <c r="H118" s="20"/>
    </row>
    <row r="119" spans="1:8" s="35" customFormat="1" ht="39.75" customHeight="1">
      <c r="A119" s="113" t="s">
        <v>296</v>
      </c>
      <c r="B119" s="18" t="s">
        <v>44</v>
      </c>
      <c r="C119" s="18" t="s">
        <v>39</v>
      </c>
      <c r="D119" s="55" t="s">
        <v>260</v>
      </c>
      <c r="E119" s="19"/>
      <c r="F119" s="23">
        <f t="shared" si="6"/>
        <v>1664.3</v>
      </c>
      <c r="G119" s="20">
        <f>G120+G122</f>
        <v>1664.3</v>
      </c>
      <c r="H119" s="20"/>
    </row>
    <row r="120" spans="1:8" ht="78.75" customHeight="1">
      <c r="A120" s="112" t="s">
        <v>118</v>
      </c>
      <c r="B120" s="21" t="s">
        <v>44</v>
      </c>
      <c r="C120" s="21" t="s">
        <v>39</v>
      </c>
      <c r="D120" s="55" t="s">
        <v>260</v>
      </c>
      <c r="E120" s="22" t="s">
        <v>62</v>
      </c>
      <c r="F120" s="23">
        <f t="shared" si="6"/>
        <v>1664.3</v>
      </c>
      <c r="G120" s="23">
        <v>1664.3</v>
      </c>
      <c r="H120" s="20"/>
    </row>
    <row r="121" spans="1:8" ht="78.75" customHeight="1">
      <c r="A121" s="114" t="s">
        <v>113</v>
      </c>
      <c r="B121" s="21" t="s">
        <v>44</v>
      </c>
      <c r="C121" s="21" t="s">
        <v>39</v>
      </c>
      <c r="D121" s="55" t="s">
        <v>260</v>
      </c>
      <c r="E121" s="22" t="s">
        <v>63</v>
      </c>
      <c r="F121" s="23">
        <f>H121+G121</f>
        <v>400</v>
      </c>
      <c r="G121" s="23">
        <v>400</v>
      </c>
      <c r="H121" s="20"/>
    </row>
    <row r="122" spans="1:8" ht="30.75" customHeight="1">
      <c r="A122" s="114"/>
      <c r="B122" s="21" t="s">
        <v>44</v>
      </c>
      <c r="C122" s="21" t="s">
        <v>39</v>
      </c>
      <c r="D122" s="55" t="s">
        <v>314</v>
      </c>
      <c r="E122" s="22" t="s">
        <v>315</v>
      </c>
      <c r="F122" s="23">
        <f t="shared" si="6"/>
        <v>77188.96</v>
      </c>
      <c r="G122" s="23"/>
      <c r="H122" s="20">
        <v>77188.96</v>
      </c>
    </row>
    <row r="123" spans="1:8" ht="21" customHeight="1">
      <c r="A123" s="5" t="s">
        <v>6</v>
      </c>
      <c r="B123" s="80" t="s">
        <v>41</v>
      </c>
      <c r="C123" s="80"/>
      <c r="D123" s="79"/>
      <c r="E123" s="80"/>
      <c r="F123" s="34">
        <f>G123+H123</f>
        <v>4815.1</v>
      </c>
      <c r="G123" s="34">
        <f>G125</f>
        <v>4815.1</v>
      </c>
      <c r="H123" s="34">
        <f>H125</f>
        <v>0</v>
      </c>
    </row>
    <row r="124" spans="1:8" ht="15" hidden="1">
      <c r="A124" s="16" t="s">
        <v>49</v>
      </c>
      <c r="B124" s="82" t="s">
        <v>41</v>
      </c>
      <c r="C124" s="82" t="s">
        <v>52</v>
      </c>
      <c r="D124" s="81" t="s">
        <v>40</v>
      </c>
      <c r="E124" s="82"/>
      <c r="F124" s="20">
        <f>H124+G124</f>
        <v>0</v>
      </c>
      <c r="G124" s="20"/>
      <c r="H124" s="20"/>
    </row>
    <row r="125" spans="1:8" ht="27">
      <c r="A125" s="125" t="s">
        <v>83</v>
      </c>
      <c r="B125" s="80" t="s">
        <v>41</v>
      </c>
      <c r="C125" s="80" t="s">
        <v>39</v>
      </c>
      <c r="D125" s="79"/>
      <c r="E125" s="80"/>
      <c r="F125" s="20">
        <f>G125+H125</f>
        <v>4815.1</v>
      </c>
      <c r="G125" s="20">
        <f>G126</f>
        <v>4815.1</v>
      </c>
      <c r="H125" s="20"/>
    </row>
    <row r="126" spans="1:8" s="35" customFormat="1" ht="67.5">
      <c r="A126" s="126" t="s">
        <v>122</v>
      </c>
      <c r="B126" s="82" t="s">
        <v>41</v>
      </c>
      <c r="C126" s="82" t="s">
        <v>39</v>
      </c>
      <c r="D126" s="81" t="s">
        <v>126</v>
      </c>
      <c r="E126" s="82"/>
      <c r="F126" s="20">
        <f>F127</f>
        <v>4815.1</v>
      </c>
      <c r="G126" s="20">
        <f>G127</f>
        <v>4815.1</v>
      </c>
      <c r="H126" s="20"/>
    </row>
    <row r="127" spans="1:8" s="35" customFormat="1" ht="27">
      <c r="A127" s="127" t="s">
        <v>123</v>
      </c>
      <c r="B127" s="82" t="s">
        <v>41</v>
      </c>
      <c r="C127" s="82" t="s">
        <v>39</v>
      </c>
      <c r="D127" s="81" t="s">
        <v>261</v>
      </c>
      <c r="E127" s="82"/>
      <c r="F127" s="20">
        <f>F128</f>
        <v>4815.1</v>
      </c>
      <c r="G127" s="20">
        <f>G128</f>
        <v>4815.1</v>
      </c>
      <c r="H127" s="20"/>
    </row>
    <row r="128" spans="1:8" s="35" customFormat="1" ht="40.5">
      <c r="A128" s="126" t="s">
        <v>124</v>
      </c>
      <c r="B128" s="82" t="s">
        <v>41</v>
      </c>
      <c r="C128" s="82" t="s">
        <v>39</v>
      </c>
      <c r="D128" s="81" t="s">
        <v>262</v>
      </c>
      <c r="E128" s="82"/>
      <c r="F128" s="20">
        <f>F129</f>
        <v>4815.1</v>
      </c>
      <c r="G128" s="20">
        <f>G129</f>
        <v>4815.1</v>
      </c>
      <c r="H128" s="20"/>
    </row>
    <row r="129" spans="1:8" ht="33" customHeight="1">
      <c r="A129" s="114" t="s">
        <v>125</v>
      </c>
      <c r="B129" s="83" t="s">
        <v>41</v>
      </c>
      <c r="C129" s="83" t="s">
        <v>39</v>
      </c>
      <c r="D129" s="81" t="s">
        <v>262</v>
      </c>
      <c r="E129" s="83" t="s">
        <v>63</v>
      </c>
      <c r="F129" s="23">
        <f>G129</f>
        <v>4815.1</v>
      </c>
      <c r="G129" s="23">
        <v>4815.1</v>
      </c>
      <c r="H129" s="23"/>
    </row>
    <row r="130" spans="1:8" ht="21" customHeight="1">
      <c r="A130" s="6" t="s">
        <v>7</v>
      </c>
      <c r="B130" s="85" t="s">
        <v>52</v>
      </c>
      <c r="C130" s="85"/>
      <c r="D130" s="84"/>
      <c r="E130" s="85"/>
      <c r="F130" s="77">
        <f aca="true" t="shared" si="7" ref="F130:F149">G130+H130</f>
        <v>0</v>
      </c>
      <c r="G130" s="77">
        <f>G131+G137</f>
        <v>0</v>
      </c>
      <c r="H130" s="77">
        <f>H131+H137</f>
        <v>0</v>
      </c>
    </row>
    <row r="131" spans="1:8" ht="15.75" customHeight="1">
      <c r="A131" s="111" t="s">
        <v>127</v>
      </c>
      <c r="B131" s="27" t="s">
        <v>52</v>
      </c>
      <c r="C131" s="27" t="s">
        <v>44</v>
      </c>
      <c r="D131" s="86"/>
      <c r="E131" s="19"/>
      <c r="F131" s="34">
        <f t="shared" si="7"/>
        <v>0</v>
      </c>
      <c r="G131" s="34">
        <f>G132</f>
        <v>0</v>
      </c>
      <c r="H131" s="34"/>
    </row>
    <row r="132" spans="1:8" s="35" customFormat="1" ht="54" customHeight="1">
      <c r="A132" s="119" t="s">
        <v>280</v>
      </c>
      <c r="B132" s="37" t="s">
        <v>52</v>
      </c>
      <c r="C132" s="37" t="s">
        <v>44</v>
      </c>
      <c r="D132" s="59" t="s">
        <v>28</v>
      </c>
      <c r="E132" s="37"/>
      <c r="F132" s="20">
        <f t="shared" si="7"/>
        <v>0</v>
      </c>
      <c r="G132" s="20">
        <f>G133</f>
        <v>0</v>
      </c>
      <c r="H132" s="20"/>
    </row>
    <row r="133" spans="1:8" s="35" customFormat="1" ht="30.75" customHeight="1">
      <c r="A133" s="119" t="s">
        <v>281</v>
      </c>
      <c r="B133" s="37" t="s">
        <v>52</v>
      </c>
      <c r="C133" s="37" t="s">
        <v>44</v>
      </c>
      <c r="D133" s="59" t="s">
        <v>263</v>
      </c>
      <c r="E133" s="37"/>
      <c r="F133" s="20">
        <f t="shared" si="7"/>
        <v>0</v>
      </c>
      <c r="G133" s="20">
        <f>G134</f>
        <v>0</v>
      </c>
      <c r="H133" s="20"/>
    </row>
    <row r="134" spans="1:8" s="35" customFormat="1" ht="55.5" customHeight="1">
      <c r="A134" s="117" t="s">
        <v>129</v>
      </c>
      <c r="B134" s="37" t="s">
        <v>52</v>
      </c>
      <c r="C134" s="37" t="s">
        <v>44</v>
      </c>
      <c r="D134" s="59" t="s">
        <v>264</v>
      </c>
      <c r="E134" s="37"/>
      <c r="F134" s="20">
        <f t="shared" si="7"/>
        <v>0</v>
      </c>
      <c r="G134" s="20">
        <f>G135</f>
        <v>0</v>
      </c>
      <c r="H134" s="20"/>
    </row>
    <row r="135" spans="1:8" s="35" customFormat="1" ht="25.5" customHeight="1">
      <c r="A135" s="126" t="s">
        <v>128</v>
      </c>
      <c r="B135" s="37" t="s">
        <v>52</v>
      </c>
      <c r="C135" s="37" t="s">
        <v>44</v>
      </c>
      <c r="D135" s="58" t="s">
        <v>265</v>
      </c>
      <c r="E135" s="37"/>
      <c r="F135" s="20">
        <f t="shared" si="7"/>
        <v>0</v>
      </c>
      <c r="G135" s="20">
        <f>G136</f>
        <v>0</v>
      </c>
      <c r="H135" s="20"/>
    </row>
    <row r="136" spans="1:8" ht="29.25" customHeight="1">
      <c r="A136" s="114" t="s">
        <v>69</v>
      </c>
      <c r="B136" s="21" t="s">
        <v>52</v>
      </c>
      <c r="C136" s="21" t="s">
        <v>44</v>
      </c>
      <c r="D136" s="58" t="s">
        <v>265</v>
      </c>
      <c r="E136" s="22" t="s">
        <v>63</v>
      </c>
      <c r="F136" s="23">
        <f t="shared" si="7"/>
        <v>0</v>
      </c>
      <c r="G136" s="20"/>
      <c r="H136" s="23"/>
    </row>
    <row r="137" spans="1:8" ht="29.25" customHeight="1">
      <c r="A137" s="111" t="s">
        <v>37</v>
      </c>
      <c r="B137" s="61" t="s">
        <v>52</v>
      </c>
      <c r="C137" s="61" t="s">
        <v>52</v>
      </c>
      <c r="D137" s="59"/>
      <c r="E137" s="37"/>
      <c r="F137" s="34">
        <f t="shared" si="7"/>
        <v>0</v>
      </c>
      <c r="G137" s="34">
        <f>G138</f>
        <v>0</v>
      </c>
      <c r="H137" s="34">
        <f>H138</f>
        <v>0</v>
      </c>
    </row>
    <row r="138" spans="1:8" ht="30.75" customHeight="1">
      <c r="A138" s="112" t="s">
        <v>100</v>
      </c>
      <c r="B138" s="21" t="s">
        <v>52</v>
      </c>
      <c r="C138" s="45" t="s">
        <v>52</v>
      </c>
      <c r="D138" s="55" t="s">
        <v>101</v>
      </c>
      <c r="E138" s="37"/>
      <c r="F138" s="20">
        <f t="shared" si="7"/>
        <v>0</v>
      </c>
      <c r="G138" s="20"/>
      <c r="H138" s="20">
        <f>H139</f>
        <v>0</v>
      </c>
    </row>
    <row r="139" spans="1:8" ht="15.75" customHeight="1">
      <c r="A139" s="112" t="s">
        <v>99</v>
      </c>
      <c r="B139" s="21" t="s">
        <v>52</v>
      </c>
      <c r="C139" s="45" t="s">
        <v>52</v>
      </c>
      <c r="D139" s="55" t="s">
        <v>153</v>
      </c>
      <c r="E139" s="37"/>
      <c r="F139" s="20">
        <f t="shared" si="7"/>
        <v>0</v>
      </c>
      <c r="G139" s="20"/>
      <c r="H139" s="20">
        <f>H140</f>
        <v>0</v>
      </c>
    </row>
    <row r="140" spans="1:8" ht="41.25" customHeight="1">
      <c r="A140" s="113" t="s">
        <v>295</v>
      </c>
      <c r="B140" s="21" t="s">
        <v>52</v>
      </c>
      <c r="C140" s="45" t="s">
        <v>52</v>
      </c>
      <c r="D140" s="55" t="s">
        <v>246</v>
      </c>
      <c r="E140" s="37"/>
      <c r="F140" s="20">
        <f t="shared" si="7"/>
        <v>0</v>
      </c>
      <c r="G140" s="20"/>
      <c r="H140" s="20">
        <f>H141+H142</f>
        <v>0</v>
      </c>
    </row>
    <row r="141" spans="1:8" ht="68.25" customHeight="1">
      <c r="A141" s="112" t="s">
        <v>68</v>
      </c>
      <c r="B141" s="45" t="s">
        <v>52</v>
      </c>
      <c r="C141" s="45" t="s">
        <v>52</v>
      </c>
      <c r="D141" s="55" t="s">
        <v>246</v>
      </c>
      <c r="E141" s="45" t="s">
        <v>62</v>
      </c>
      <c r="F141" s="23">
        <f t="shared" si="7"/>
        <v>0</v>
      </c>
      <c r="G141" s="23"/>
      <c r="H141" s="23"/>
    </row>
    <row r="142" spans="1:8" ht="31.5" customHeight="1">
      <c r="A142" s="114" t="s">
        <v>69</v>
      </c>
      <c r="B142" s="45" t="s">
        <v>52</v>
      </c>
      <c r="C142" s="45" t="s">
        <v>52</v>
      </c>
      <c r="D142" s="55" t="s">
        <v>246</v>
      </c>
      <c r="E142" s="45" t="s">
        <v>63</v>
      </c>
      <c r="F142" s="23">
        <f t="shared" si="7"/>
        <v>0</v>
      </c>
      <c r="G142" s="23"/>
      <c r="H142" s="23"/>
    </row>
    <row r="143" spans="1:8" ht="19.5">
      <c r="A143" s="9" t="s">
        <v>8</v>
      </c>
      <c r="B143" s="61" t="s">
        <v>45</v>
      </c>
      <c r="C143" s="61"/>
      <c r="D143" s="65"/>
      <c r="E143" s="61"/>
      <c r="F143" s="77">
        <f t="shared" si="7"/>
        <v>274642.7</v>
      </c>
      <c r="G143" s="77">
        <f>G144+G154+G178+G172</f>
        <v>48546.5</v>
      </c>
      <c r="H143" s="77">
        <f>H144+H154+H167+H178+H172</f>
        <v>226096.2</v>
      </c>
    </row>
    <row r="144" spans="1:8" ht="14.25">
      <c r="A144" s="111" t="s">
        <v>9</v>
      </c>
      <c r="B144" s="61" t="s">
        <v>45</v>
      </c>
      <c r="C144" s="61" t="s">
        <v>27</v>
      </c>
      <c r="D144" s="65"/>
      <c r="E144" s="61"/>
      <c r="F144" s="34">
        <f t="shared" si="7"/>
        <v>29756.2</v>
      </c>
      <c r="G144" s="34">
        <f>G145</f>
        <v>13184</v>
      </c>
      <c r="H144" s="34">
        <f>H145</f>
        <v>16572.2</v>
      </c>
    </row>
    <row r="145" spans="1:8" s="35" customFormat="1" ht="45" customHeight="1">
      <c r="A145" s="112" t="s">
        <v>134</v>
      </c>
      <c r="B145" s="37" t="s">
        <v>45</v>
      </c>
      <c r="C145" s="37" t="s">
        <v>27</v>
      </c>
      <c r="D145" s="59" t="s">
        <v>131</v>
      </c>
      <c r="E145" s="37"/>
      <c r="F145" s="20">
        <f t="shared" si="7"/>
        <v>29756.2</v>
      </c>
      <c r="G145" s="20">
        <f aca="true" t="shared" si="8" ref="G145:H147">G146</f>
        <v>13184</v>
      </c>
      <c r="H145" s="20">
        <f>H146</f>
        <v>16572.2</v>
      </c>
    </row>
    <row r="146" spans="1:8" s="35" customFormat="1" ht="27">
      <c r="A146" s="113" t="s">
        <v>132</v>
      </c>
      <c r="B146" s="45" t="s">
        <v>45</v>
      </c>
      <c r="C146" s="45" t="s">
        <v>27</v>
      </c>
      <c r="D146" s="53" t="s">
        <v>266</v>
      </c>
      <c r="E146" s="37"/>
      <c r="F146" s="20">
        <f t="shared" si="7"/>
        <v>29756.2</v>
      </c>
      <c r="G146" s="20">
        <f t="shared" si="8"/>
        <v>13184</v>
      </c>
      <c r="H146" s="20">
        <f t="shared" si="8"/>
        <v>16572.2</v>
      </c>
    </row>
    <row r="147" spans="1:8" s="35" customFormat="1" ht="27">
      <c r="A147" s="112" t="s">
        <v>137</v>
      </c>
      <c r="B147" s="37" t="s">
        <v>45</v>
      </c>
      <c r="C147" s="37" t="s">
        <v>27</v>
      </c>
      <c r="D147" s="59" t="s">
        <v>267</v>
      </c>
      <c r="E147" s="37"/>
      <c r="F147" s="20">
        <f t="shared" si="7"/>
        <v>29756.2</v>
      </c>
      <c r="G147" s="20">
        <f t="shared" si="8"/>
        <v>13184</v>
      </c>
      <c r="H147" s="20">
        <f t="shared" si="8"/>
        <v>16572.2</v>
      </c>
    </row>
    <row r="148" spans="1:8" s="35" customFormat="1" ht="40.5">
      <c r="A148" s="112" t="s">
        <v>294</v>
      </c>
      <c r="B148" s="37" t="s">
        <v>45</v>
      </c>
      <c r="C148" s="37" t="s">
        <v>27</v>
      </c>
      <c r="D148" s="59" t="s">
        <v>268</v>
      </c>
      <c r="E148" s="37"/>
      <c r="F148" s="20">
        <f t="shared" si="7"/>
        <v>29756.2</v>
      </c>
      <c r="G148" s="20">
        <f>G149+G150+G151+G152+G153</f>
        <v>13184</v>
      </c>
      <c r="H148" s="20">
        <f>H149+H150+H151+H152+H153</f>
        <v>16572.2</v>
      </c>
    </row>
    <row r="149" spans="1:8" ht="68.25" customHeight="1">
      <c r="A149" s="112" t="s">
        <v>130</v>
      </c>
      <c r="B149" s="37" t="s">
        <v>45</v>
      </c>
      <c r="C149" s="37" t="s">
        <v>27</v>
      </c>
      <c r="D149" s="59" t="s">
        <v>268</v>
      </c>
      <c r="E149" s="37" t="s">
        <v>62</v>
      </c>
      <c r="F149" s="20">
        <f t="shared" si="7"/>
        <v>25446.2</v>
      </c>
      <c r="G149" s="20">
        <v>8874</v>
      </c>
      <c r="H149" s="20">
        <v>16572.2</v>
      </c>
    </row>
    <row r="150" spans="1:8" ht="29.25" customHeight="1">
      <c r="A150" s="112" t="s">
        <v>69</v>
      </c>
      <c r="B150" s="37" t="s">
        <v>45</v>
      </c>
      <c r="C150" s="37" t="s">
        <v>27</v>
      </c>
      <c r="D150" s="59" t="s">
        <v>268</v>
      </c>
      <c r="E150" s="45" t="s">
        <v>63</v>
      </c>
      <c r="F150" s="23">
        <f aca="true" t="shared" si="9" ref="F150:F159">G150+H150</f>
        <v>1800</v>
      </c>
      <c r="G150" s="23">
        <v>1800</v>
      </c>
      <c r="H150" s="23"/>
    </row>
    <row r="151" spans="1:8" ht="42" customHeight="1">
      <c r="A151" s="114" t="s">
        <v>289</v>
      </c>
      <c r="B151" s="37" t="s">
        <v>45</v>
      </c>
      <c r="C151" s="37" t="s">
        <v>27</v>
      </c>
      <c r="D151" s="59" t="s">
        <v>268</v>
      </c>
      <c r="E151" s="37" t="s">
        <v>63</v>
      </c>
      <c r="F151" s="20">
        <f t="shared" si="9"/>
        <v>2260</v>
      </c>
      <c r="G151" s="20">
        <v>2260</v>
      </c>
      <c r="H151" s="20"/>
    </row>
    <row r="152" spans="1:8" ht="17.25" customHeight="1">
      <c r="A152" s="115" t="s">
        <v>70</v>
      </c>
      <c r="B152" s="37" t="s">
        <v>45</v>
      </c>
      <c r="C152" s="37" t="s">
        <v>27</v>
      </c>
      <c r="D152" s="59" t="s">
        <v>268</v>
      </c>
      <c r="E152" s="37" t="s">
        <v>74</v>
      </c>
      <c r="F152" s="20">
        <f t="shared" si="9"/>
        <v>250</v>
      </c>
      <c r="G152" s="20">
        <v>250</v>
      </c>
      <c r="H152" s="20"/>
    </row>
    <row r="153" spans="1:8" ht="41.25" customHeight="1">
      <c r="A153" s="115" t="s">
        <v>298</v>
      </c>
      <c r="B153" s="37" t="s">
        <v>45</v>
      </c>
      <c r="C153" s="37" t="s">
        <v>27</v>
      </c>
      <c r="D153" s="59" t="s">
        <v>268</v>
      </c>
      <c r="E153" s="37" t="s">
        <v>65</v>
      </c>
      <c r="F153" s="20">
        <f t="shared" si="9"/>
        <v>0</v>
      </c>
      <c r="G153" s="20"/>
      <c r="H153" s="87"/>
    </row>
    <row r="154" spans="1:8" ht="14.25">
      <c r="A154" s="111" t="s">
        <v>10</v>
      </c>
      <c r="B154" s="27" t="s">
        <v>45</v>
      </c>
      <c r="C154" s="27" t="s">
        <v>42</v>
      </c>
      <c r="D154" s="88"/>
      <c r="E154" s="78"/>
      <c r="F154" s="34">
        <f t="shared" si="9"/>
        <v>231801.5</v>
      </c>
      <c r="G154" s="34">
        <f>G158+G164</f>
        <v>22674.5</v>
      </c>
      <c r="H154" s="34">
        <f>H158</f>
        <v>209127</v>
      </c>
    </row>
    <row r="155" spans="1:8" ht="54">
      <c r="A155" s="112" t="s">
        <v>134</v>
      </c>
      <c r="B155" s="37" t="s">
        <v>45</v>
      </c>
      <c r="C155" s="18" t="s">
        <v>42</v>
      </c>
      <c r="D155" s="59" t="s">
        <v>131</v>
      </c>
      <c r="E155" s="78"/>
      <c r="F155" s="23">
        <f t="shared" si="9"/>
        <v>231801.5</v>
      </c>
      <c r="G155" s="20">
        <f aca="true" t="shared" si="10" ref="G155:H157">G156</f>
        <v>22674.5</v>
      </c>
      <c r="H155" s="20">
        <f t="shared" si="10"/>
        <v>209127</v>
      </c>
    </row>
    <row r="156" spans="1:8" ht="28.5" customHeight="1">
      <c r="A156" s="112" t="s">
        <v>135</v>
      </c>
      <c r="B156" s="37" t="s">
        <v>45</v>
      </c>
      <c r="C156" s="18" t="s">
        <v>42</v>
      </c>
      <c r="D156" s="59" t="s">
        <v>269</v>
      </c>
      <c r="E156" s="78"/>
      <c r="F156" s="23">
        <f t="shared" si="9"/>
        <v>231801.5</v>
      </c>
      <c r="G156" s="20">
        <f t="shared" si="10"/>
        <v>22674.5</v>
      </c>
      <c r="H156" s="20">
        <f t="shared" si="10"/>
        <v>209127</v>
      </c>
    </row>
    <row r="157" spans="1:8" ht="27">
      <c r="A157" s="113" t="s">
        <v>136</v>
      </c>
      <c r="B157" s="45" t="s">
        <v>45</v>
      </c>
      <c r="C157" s="18" t="s">
        <v>42</v>
      </c>
      <c r="D157" s="53" t="s">
        <v>270</v>
      </c>
      <c r="E157" s="78"/>
      <c r="F157" s="23">
        <f t="shared" si="9"/>
        <v>231801.5</v>
      </c>
      <c r="G157" s="20">
        <f t="shared" si="10"/>
        <v>22674.5</v>
      </c>
      <c r="H157" s="20">
        <f t="shared" si="10"/>
        <v>209127</v>
      </c>
    </row>
    <row r="158" spans="1:8" ht="40.5">
      <c r="A158" s="112" t="s">
        <v>294</v>
      </c>
      <c r="B158" s="37" t="s">
        <v>45</v>
      </c>
      <c r="C158" s="18" t="s">
        <v>42</v>
      </c>
      <c r="D158" s="59" t="s">
        <v>271</v>
      </c>
      <c r="E158" s="78"/>
      <c r="F158" s="23">
        <f t="shared" si="9"/>
        <v>231801.5</v>
      </c>
      <c r="G158" s="20">
        <f>G159+G160+G161+G162+G163+G164+G166+G167+G165</f>
        <v>22674.5</v>
      </c>
      <c r="H158" s="20">
        <f>H159+H160+H161+H162+H163+H164+H166+H167</f>
        <v>209127</v>
      </c>
    </row>
    <row r="159" spans="1:8" ht="80.25" customHeight="1">
      <c r="A159" s="112" t="s">
        <v>130</v>
      </c>
      <c r="B159" s="18" t="s">
        <v>45</v>
      </c>
      <c r="C159" s="18" t="s">
        <v>42</v>
      </c>
      <c r="D159" s="59" t="s">
        <v>271</v>
      </c>
      <c r="E159" s="22" t="s">
        <v>62</v>
      </c>
      <c r="F159" s="23">
        <f t="shared" si="9"/>
        <v>207383</v>
      </c>
      <c r="G159" s="23">
        <v>702</v>
      </c>
      <c r="H159" s="23">
        <v>206681</v>
      </c>
    </row>
    <row r="160" spans="1:8" ht="26.25" customHeight="1">
      <c r="A160" s="112" t="s">
        <v>69</v>
      </c>
      <c r="B160" s="18" t="s">
        <v>45</v>
      </c>
      <c r="C160" s="18" t="s">
        <v>42</v>
      </c>
      <c r="D160" s="59" t="s">
        <v>271</v>
      </c>
      <c r="E160" s="22" t="s">
        <v>63</v>
      </c>
      <c r="F160" s="23">
        <f aca="true" t="shared" si="11" ref="F160:F166">G160+H160</f>
        <v>8260</v>
      </c>
      <c r="G160" s="23">
        <v>8260</v>
      </c>
      <c r="H160" s="23"/>
    </row>
    <row r="161" spans="1:8" ht="42.75" customHeight="1">
      <c r="A161" s="114" t="s">
        <v>290</v>
      </c>
      <c r="B161" s="21" t="s">
        <v>45</v>
      </c>
      <c r="C161" s="21" t="s">
        <v>42</v>
      </c>
      <c r="D161" s="59" t="s">
        <v>271</v>
      </c>
      <c r="E161" s="22" t="s">
        <v>63</v>
      </c>
      <c r="F161" s="23">
        <f t="shared" si="11"/>
        <v>3386</v>
      </c>
      <c r="G161" s="23">
        <v>3386</v>
      </c>
      <c r="H161" s="23"/>
    </row>
    <row r="162" spans="1:8" ht="41.25" customHeight="1">
      <c r="A162" s="121" t="s">
        <v>76</v>
      </c>
      <c r="B162" s="107" t="s">
        <v>45</v>
      </c>
      <c r="C162" s="107" t="s">
        <v>42</v>
      </c>
      <c r="D162" s="59" t="s">
        <v>271</v>
      </c>
      <c r="E162" s="137" t="s">
        <v>63</v>
      </c>
      <c r="F162" s="138">
        <f t="shared" si="11"/>
        <v>0</v>
      </c>
      <c r="G162" s="138"/>
      <c r="H162" s="89"/>
    </row>
    <row r="163" spans="1:8" ht="42.75" customHeight="1">
      <c r="A163" s="114" t="s">
        <v>138</v>
      </c>
      <c r="B163" s="37" t="s">
        <v>45</v>
      </c>
      <c r="C163" s="37" t="s">
        <v>42</v>
      </c>
      <c r="D163" s="59" t="s">
        <v>271</v>
      </c>
      <c r="E163" s="37" t="s">
        <v>74</v>
      </c>
      <c r="F163" s="20">
        <f t="shared" si="11"/>
        <v>2000</v>
      </c>
      <c r="G163" s="90">
        <v>2000</v>
      </c>
      <c r="H163" s="89"/>
    </row>
    <row r="164" spans="1:8" ht="54" customHeight="1">
      <c r="A164" s="128" t="s">
        <v>291</v>
      </c>
      <c r="B164" s="18" t="s">
        <v>45</v>
      </c>
      <c r="C164" s="18" t="s">
        <v>42</v>
      </c>
      <c r="D164" s="58"/>
      <c r="E164" s="19" t="s">
        <v>63</v>
      </c>
      <c r="F164" s="20">
        <f t="shared" si="11"/>
        <v>2446</v>
      </c>
      <c r="G164" s="20"/>
      <c r="H164" s="20">
        <v>2446</v>
      </c>
    </row>
    <row r="165" spans="1:8" ht="45" customHeight="1">
      <c r="A165" s="136" t="s">
        <v>302</v>
      </c>
      <c r="B165" s="21" t="s">
        <v>45</v>
      </c>
      <c r="C165" s="21" t="s">
        <v>42</v>
      </c>
      <c r="D165" s="59" t="s">
        <v>271</v>
      </c>
      <c r="E165" s="22" t="s">
        <v>63</v>
      </c>
      <c r="F165" s="20">
        <f t="shared" si="11"/>
        <v>2770</v>
      </c>
      <c r="G165" s="20">
        <v>2770</v>
      </c>
      <c r="H165" s="20"/>
    </row>
    <row r="166" spans="1:8" ht="41.25" customHeight="1">
      <c r="A166" s="115" t="s">
        <v>303</v>
      </c>
      <c r="B166" s="21" t="s">
        <v>45</v>
      </c>
      <c r="C166" s="21" t="s">
        <v>42</v>
      </c>
      <c r="D166" s="59" t="s">
        <v>271</v>
      </c>
      <c r="E166" s="22" t="s">
        <v>65</v>
      </c>
      <c r="F166" s="23">
        <f t="shared" si="11"/>
        <v>0</v>
      </c>
      <c r="G166" s="23"/>
      <c r="H166" s="24"/>
    </row>
    <row r="167" spans="1:8" ht="26.25" customHeight="1">
      <c r="A167" s="112" t="s">
        <v>139</v>
      </c>
      <c r="B167" s="61" t="s">
        <v>45</v>
      </c>
      <c r="C167" s="61" t="s">
        <v>44</v>
      </c>
      <c r="D167" s="59" t="s">
        <v>272</v>
      </c>
      <c r="E167" s="61"/>
      <c r="F167" s="34">
        <f>G167+H167</f>
        <v>5556.5</v>
      </c>
      <c r="G167" s="34">
        <f>G168</f>
        <v>5556.5</v>
      </c>
      <c r="H167" s="34">
        <f>H168</f>
        <v>0</v>
      </c>
    </row>
    <row r="168" spans="1:8" ht="27">
      <c r="A168" s="113" t="s">
        <v>140</v>
      </c>
      <c r="B168" s="45" t="s">
        <v>45</v>
      </c>
      <c r="C168" s="45" t="s">
        <v>44</v>
      </c>
      <c r="D168" s="53" t="s">
        <v>273</v>
      </c>
      <c r="E168" s="61"/>
      <c r="F168" s="20">
        <f>G168+H168</f>
        <v>5556.5</v>
      </c>
      <c r="G168" s="20">
        <f>G169</f>
        <v>5556.5</v>
      </c>
      <c r="H168" s="20"/>
    </row>
    <row r="169" spans="1:8" ht="40.5">
      <c r="A169" s="112" t="s">
        <v>294</v>
      </c>
      <c r="B169" s="37" t="s">
        <v>45</v>
      </c>
      <c r="C169" s="37" t="s">
        <v>44</v>
      </c>
      <c r="D169" s="59" t="s">
        <v>274</v>
      </c>
      <c r="E169" s="61"/>
      <c r="F169" s="20">
        <f>G169+H169</f>
        <v>5556.5</v>
      </c>
      <c r="G169" s="20">
        <f>G170+G171</f>
        <v>5556.5</v>
      </c>
      <c r="H169" s="20"/>
    </row>
    <row r="170" spans="1:8" ht="79.5" customHeight="1">
      <c r="A170" s="112" t="s">
        <v>68</v>
      </c>
      <c r="B170" s="37" t="s">
        <v>45</v>
      </c>
      <c r="C170" s="37" t="s">
        <v>44</v>
      </c>
      <c r="D170" s="59" t="s">
        <v>274</v>
      </c>
      <c r="E170" s="45" t="s">
        <v>62</v>
      </c>
      <c r="F170" s="23">
        <f>G170+H170</f>
        <v>4950.5</v>
      </c>
      <c r="G170" s="23">
        <v>4950.5</v>
      </c>
      <c r="H170" s="20"/>
    </row>
    <row r="171" spans="1:8" ht="36.75" customHeight="1">
      <c r="A171" s="112" t="s">
        <v>69</v>
      </c>
      <c r="B171" s="37" t="s">
        <v>45</v>
      </c>
      <c r="C171" s="37" t="s">
        <v>44</v>
      </c>
      <c r="D171" s="59" t="s">
        <v>274</v>
      </c>
      <c r="E171" s="45" t="s">
        <v>63</v>
      </c>
      <c r="F171" s="23">
        <f>G171+H171</f>
        <v>606</v>
      </c>
      <c r="G171" s="23">
        <v>606</v>
      </c>
      <c r="H171" s="20"/>
    </row>
    <row r="172" spans="1:8" ht="27">
      <c r="A172" s="111" t="s">
        <v>11</v>
      </c>
      <c r="B172" s="61" t="s">
        <v>45</v>
      </c>
      <c r="C172" s="61" t="s">
        <v>45</v>
      </c>
      <c r="D172" s="65"/>
      <c r="E172" s="61"/>
      <c r="F172" s="34">
        <f aca="true" t="shared" si="12" ref="F172:F178">G172+H172</f>
        <v>500</v>
      </c>
      <c r="G172" s="34">
        <f>G173</f>
        <v>500</v>
      </c>
      <c r="H172" s="34"/>
    </row>
    <row r="173" spans="1:8" s="35" customFormat="1" ht="81">
      <c r="A173" s="112" t="s">
        <v>141</v>
      </c>
      <c r="B173" s="37" t="s">
        <v>45</v>
      </c>
      <c r="C173" s="37" t="s">
        <v>45</v>
      </c>
      <c r="D173" s="59" t="s">
        <v>131</v>
      </c>
      <c r="E173" s="37"/>
      <c r="F173" s="23">
        <f t="shared" si="12"/>
        <v>500</v>
      </c>
      <c r="G173" s="20">
        <f>G174</f>
        <v>500</v>
      </c>
      <c r="H173" s="20"/>
    </row>
    <row r="174" spans="1:8" s="35" customFormat="1" ht="29.25" customHeight="1">
      <c r="A174" s="112" t="s">
        <v>142</v>
      </c>
      <c r="B174" s="37" t="s">
        <v>45</v>
      </c>
      <c r="C174" s="37" t="s">
        <v>45</v>
      </c>
      <c r="D174" s="59" t="s">
        <v>145</v>
      </c>
      <c r="E174" s="37"/>
      <c r="F174" s="23">
        <f t="shared" si="12"/>
        <v>500</v>
      </c>
      <c r="G174" s="20">
        <f>G175</f>
        <v>500</v>
      </c>
      <c r="H174" s="20"/>
    </row>
    <row r="175" spans="1:8" s="35" customFormat="1" ht="30.75" customHeight="1">
      <c r="A175" s="113" t="s">
        <v>143</v>
      </c>
      <c r="B175" s="45" t="s">
        <v>45</v>
      </c>
      <c r="C175" s="37" t="s">
        <v>45</v>
      </c>
      <c r="D175" s="53" t="s">
        <v>146</v>
      </c>
      <c r="E175" s="37"/>
      <c r="F175" s="23">
        <f t="shared" si="12"/>
        <v>500</v>
      </c>
      <c r="G175" s="20">
        <f>G176</f>
        <v>500</v>
      </c>
      <c r="H175" s="20"/>
    </row>
    <row r="176" spans="1:8" s="35" customFormat="1" ht="27">
      <c r="A176" s="112" t="s">
        <v>144</v>
      </c>
      <c r="B176" s="37" t="s">
        <v>45</v>
      </c>
      <c r="C176" s="37" t="s">
        <v>45</v>
      </c>
      <c r="D176" s="59" t="s">
        <v>147</v>
      </c>
      <c r="E176" s="37"/>
      <c r="F176" s="23">
        <f t="shared" si="12"/>
        <v>500</v>
      </c>
      <c r="G176" s="20">
        <f>G177</f>
        <v>500</v>
      </c>
      <c r="H176" s="20"/>
    </row>
    <row r="177" spans="1:8" ht="32.25" customHeight="1">
      <c r="A177" s="114" t="s">
        <v>152</v>
      </c>
      <c r="B177" s="37" t="s">
        <v>45</v>
      </c>
      <c r="C177" s="37" t="s">
        <v>45</v>
      </c>
      <c r="D177" s="59" t="s">
        <v>147</v>
      </c>
      <c r="E177" s="45" t="s">
        <v>63</v>
      </c>
      <c r="F177" s="23">
        <f t="shared" si="12"/>
        <v>500</v>
      </c>
      <c r="G177" s="23">
        <v>500</v>
      </c>
      <c r="H177" s="20"/>
    </row>
    <row r="178" spans="1:8" ht="27">
      <c r="A178" s="111" t="s">
        <v>12</v>
      </c>
      <c r="B178" s="61" t="s">
        <v>45</v>
      </c>
      <c r="C178" s="61" t="s">
        <v>39</v>
      </c>
      <c r="D178" s="65"/>
      <c r="E178" s="61"/>
      <c r="F178" s="34">
        <f t="shared" si="12"/>
        <v>12585</v>
      </c>
      <c r="G178" s="34">
        <f>G179+G190</f>
        <v>12188</v>
      </c>
      <c r="H178" s="34">
        <f>H179+H190</f>
        <v>397</v>
      </c>
    </row>
    <row r="179" spans="1:8" s="35" customFormat="1" ht="67.5">
      <c r="A179" s="112" t="s">
        <v>282</v>
      </c>
      <c r="B179" s="37" t="s">
        <v>45</v>
      </c>
      <c r="C179" s="37" t="s">
        <v>39</v>
      </c>
      <c r="D179" s="59" t="s">
        <v>131</v>
      </c>
      <c r="E179" s="37"/>
      <c r="F179" s="20">
        <f>F185+F180</f>
        <v>12188</v>
      </c>
      <c r="G179" s="20">
        <f>G185+G180</f>
        <v>12188</v>
      </c>
      <c r="H179" s="20">
        <f>H185+H180</f>
        <v>0</v>
      </c>
    </row>
    <row r="180" spans="1:8" s="35" customFormat="1" ht="27">
      <c r="A180" s="112" t="s">
        <v>135</v>
      </c>
      <c r="B180" s="37" t="s">
        <v>45</v>
      </c>
      <c r="C180" s="37" t="s">
        <v>39</v>
      </c>
      <c r="D180" s="59" t="s">
        <v>269</v>
      </c>
      <c r="E180" s="37"/>
      <c r="F180" s="20">
        <f aca="true" t="shared" si="13" ref="F180:F187">H180+G180</f>
        <v>6072</v>
      </c>
      <c r="G180" s="20">
        <f>G181</f>
        <v>6072</v>
      </c>
      <c r="H180" s="20"/>
    </row>
    <row r="181" spans="1:8" s="35" customFormat="1" ht="28.5" customHeight="1">
      <c r="A181" s="112" t="s">
        <v>284</v>
      </c>
      <c r="B181" s="37" t="s">
        <v>45</v>
      </c>
      <c r="C181" s="37" t="s">
        <v>39</v>
      </c>
      <c r="D181" s="59" t="s">
        <v>286</v>
      </c>
      <c r="E181" s="37"/>
      <c r="F181" s="20">
        <f t="shared" si="13"/>
        <v>6072</v>
      </c>
      <c r="G181" s="20">
        <f>G182</f>
        <v>6072</v>
      </c>
      <c r="H181" s="20"/>
    </row>
    <row r="182" spans="1:8" s="35" customFormat="1" ht="52.5" customHeight="1">
      <c r="A182" s="113" t="s">
        <v>285</v>
      </c>
      <c r="B182" s="37" t="s">
        <v>45</v>
      </c>
      <c r="C182" s="37" t="s">
        <v>39</v>
      </c>
      <c r="D182" s="59" t="s">
        <v>287</v>
      </c>
      <c r="E182" s="37"/>
      <c r="F182" s="20">
        <f t="shared" si="13"/>
        <v>6072</v>
      </c>
      <c r="G182" s="20">
        <f>G183+G184</f>
        <v>6072</v>
      </c>
      <c r="H182" s="20"/>
    </row>
    <row r="183" spans="1:8" s="35" customFormat="1" ht="78.75" customHeight="1">
      <c r="A183" s="112" t="s">
        <v>130</v>
      </c>
      <c r="B183" s="37" t="s">
        <v>45</v>
      </c>
      <c r="C183" s="37" t="s">
        <v>39</v>
      </c>
      <c r="D183" s="59" t="s">
        <v>287</v>
      </c>
      <c r="E183" s="37" t="s">
        <v>62</v>
      </c>
      <c r="F183" s="20">
        <f t="shared" si="13"/>
        <v>5772</v>
      </c>
      <c r="G183" s="20">
        <v>5772</v>
      </c>
      <c r="H183" s="20"/>
    </row>
    <row r="184" spans="1:8" s="35" customFormat="1" ht="40.5">
      <c r="A184" s="114" t="s">
        <v>69</v>
      </c>
      <c r="B184" s="37" t="s">
        <v>45</v>
      </c>
      <c r="C184" s="37" t="s">
        <v>39</v>
      </c>
      <c r="D184" s="59" t="s">
        <v>287</v>
      </c>
      <c r="E184" s="37" t="s">
        <v>63</v>
      </c>
      <c r="F184" s="20">
        <f t="shared" si="13"/>
        <v>300</v>
      </c>
      <c r="G184" s="20">
        <v>300</v>
      </c>
      <c r="H184" s="20"/>
    </row>
    <row r="185" spans="1:8" s="35" customFormat="1" ht="40.5">
      <c r="A185" s="112" t="s">
        <v>148</v>
      </c>
      <c r="B185" s="37" t="s">
        <v>45</v>
      </c>
      <c r="C185" s="37" t="s">
        <v>39</v>
      </c>
      <c r="D185" s="59" t="s">
        <v>149</v>
      </c>
      <c r="E185" s="37"/>
      <c r="F185" s="20">
        <f t="shared" si="13"/>
        <v>6116</v>
      </c>
      <c r="G185" s="20">
        <f>G186</f>
        <v>6116</v>
      </c>
      <c r="H185" s="20">
        <f>H186</f>
        <v>0</v>
      </c>
    </row>
    <row r="186" spans="1:8" s="35" customFormat="1" ht="67.5" customHeight="1">
      <c r="A186" s="113" t="s">
        <v>175</v>
      </c>
      <c r="B186" s="45" t="s">
        <v>45</v>
      </c>
      <c r="C186" s="45" t="s">
        <v>39</v>
      </c>
      <c r="D186" s="53" t="s">
        <v>150</v>
      </c>
      <c r="E186" s="37"/>
      <c r="F186" s="20">
        <f t="shared" si="13"/>
        <v>6116</v>
      </c>
      <c r="G186" s="20">
        <f>G187</f>
        <v>6116</v>
      </c>
      <c r="H186" s="20">
        <f>H187</f>
        <v>0</v>
      </c>
    </row>
    <row r="187" spans="1:8" s="35" customFormat="1" ht="40.5">
      <c r="A187" s="112" t="s">
        <v>283</v>
      </c>
      <c r="B187" s="37" t="s">
        <v>45</v>
      </c>
      <c r="C187" s="37" t="s">
        <v>39</v>
      </c>
      <c r="D187" s="59" t="s">
        <v>151</v>
      </c>
      <c r="E187" s="37"/>
      <c r="F187" s="20">
        <f t="shared" si="13"/>
        <v>6116</v>
      </c>
      <c r="G187" s="20">
        <f>G188+G189</f>
        <v>6116</v>
      </c>
      <c r="H187" s="20">
        <f>H188+H189</f>
        <v>0</v>
      </c>
    </row>
    <row r="188" spans="1:8" ht="79.5" customHeight="1">
      <c r="A188" s="112" t="s">
        <v>130</v>
      </c>
      <c r="B188" s="37" t="s">
        <v>45</v>
      </c>
      <c r="C188" s="37" t="s">
        <v>39</v>
      </c>
      <c r="D188" s="59" t="s">
        <v>151</v>
      </c>
      <c r="E188" s="37" t="s">
        <v>62</v>
      </c>
      <c r="F188" s="20">
        <f aca="true" t="shared" si="14" ref="F188:F195">G188+H188</f>
        <v>5816</v>
      </c>
      <c r="G188" s="20">
        <v>5816</v>
      </c>
      <c r="H188" s="20"/>
    </row>
    <row r="189" spans="1:8" ht="30.75" customHeight="1">
      <c r="A189" s="112" t="s">
        <v>69</v>
      </c>
      <c r="B189" s="37" t="s">
        <v>45</v>
      </c>
      <c r="C189" s="37" t="s">
        <v>39</v>
      </c>
      <c r="D189" s="59" t="s">
        <v>151</v>
      </c>
      <c r="E189" s="37" t="s">
        <v>63</v>
      </c>
      <c r="F189" s="20">
        <f t="shared" si="14"/>
        <v>300</v>
      </c>
      <c r="G189" s="20">
        <v>300</v>
      </c>
      <c r="H189" s="20"/>
    </row>
    <row r="190" spans="1:8" ht="30.75" customHeight="1">
      <c r="A190" s="112" t="s">
        <v>100</v>
      </c>
      <c r="B190" s="37" t="s">
        <v>45</v>
      </c>
      <c r="C190" s="37" t="s">
        <v>39</v>
      </c>
      <c r="D190" s="59" t="s">
        <v>101</v>
      </c>
      <c r="E190" s="37"/>
      <c r="F190" s="20">
        <f t="shared" si="14"/>
        <v>397</v>
      </c>
      <c r="G190" s="20">
        <f>G191+G193</f>
        <v>0</v>
      </c>
      <c r="H190" s="20">
        <f>H191+H193</f>
        <v>397</v>
      </c>
    </row>
    <row r="191" spans="1:8" ht="19.5" customHeight="1">
      <c r="A191" s="112" t="s">
        <v>99</v>
      </c>
      <c r="B191" s="37" t="s">
        <v>45</v>
      </c>
      <c r="C191" s="37" t="s">
        <v>39</v>
      </c>
      <c r="D191" s="59" t="s">
        <v>153</v>
      </c>
      <c r="E191" s="37"/>
      <c r="F191" s="20">
        <f t="shared" si="14"/>
        <v>397</v>
      </c>
      <c r="G191" s="20"/>
      <c r="H191" s="20">
        <f>H192</f>
        <v>397</v>
      </c>
    </row>
    <row r="192" spans="1:8" ht="69" customHeight="1">
      <c r="A192" s="113" t="s">
        <v>156</v>
      </c>
      <c r="B192" s="37" t="s">
        <v>45</v>
      </c>
      <c r="C192" s="37" t="s">
        <v>39</v>
      </c>
      <c r="D192" s="59" t="s">
        <v>157</v>
      </c>
      <c r="E192" s="37" t="s">
        <v>62</v>
      </c>
      <c r="F192" s="20">
        <f t="shared" si="14"/>
        <v>397</v>
      </c>
      <c r="G192" s="20"/>
      <c r="H192" s="20">
        <v>397</v>
      </c>
    </row>
    <row r="193" spans="1:8" ht="18" customHeight="1">
      <c r="A193" s="112" t="s">
        <v>99</v>
      </c>
      <c r="B193" s="37" t="s">
        <v>45</v>
      </c>
      <c r="C193" s="37" t="s">
        <v>39</v>
      </c>
      <c r="D193" s="59" t="s">
        <v>154</v>
      </c>
      <c r="E193" s="37"/>
      <c r="F193" s="20">
        <f t="shared" si="14"/>
        <v>0</v>
      </c>
      <c r="G193" s="20">
        <f>G194+G195</f>
        <v>0</v>
      </c>
      <c r="H193" s="20">
        <f>H194+H195</f>
        <v>0</v>
      </c>
    </row>
    <row r="194" spans="1:8" ht="40.5">
      <c r="A194" s="114" t="s">
        <v>69</v>
      </c>
      <c r="B194" s="37" t="s">
        <v>45</v>
      </c>
      <c r="C194" s="37" t="s">
        <v>39</v>
      </c>
      <c r="D194" s="55" t="s">
        <v>155</v>
      </c>
      <c r="E194" s="37" t="s">
        <v>63</v>
      </c>
      <c r="F194" s="20">
        <f t="shared" si="14"/>
        <v>0</v>
      </c>
      <c r="G194" s="20"/>
      <c r="H194" s="20"/>
    </row>
    <row r="195" spans="1:8" ht="41.25" customHeight="1">
      <c r="A195" s="115" t="s">
        <v>133</v>
      </c>
      <c r="B195" s="45" t="s">
        <v>45</v>
      </c>
      <c r="C195" s="45" t="s">
        <v>39</v>
      </c>
      <c r="D195" s="55" t="s">
        <v>155</v>
      </c>
      <c r="E195" s="45" t="s">
        <v>65</v>
      </c>
      <c r="F195" s="23">
        <f t="shared" si="14"/>
        <v>0</v>
      </c>
      <c r="G195" s="23">
        <v>0</v>
      </c>
      <c r="H195" s="24"/>
    </row>
    <row r="196" spans="1:8" ht="37.5">
      <c r="A196" s="8" t="s">
        <v>56</v>
      </c>
      <c r="B196" s="63" t="s">
        <v>53</v>
      </c>
      <c r="C196" s="63"/>
      <c r="D196" s="62"/>
      <c r="E196" s="63"/>
      <c r="F196" s="77">
        <f aca="true" t="shared" si="15" ref="F196:F201">G196+H196</f>
        <v>8459</v>
      </c>
      <c r="G196" s="43">
        <f>G197</f>
        <v>8459</v>
      </c>
      <c r="H196" s="43">
        <f>H197</f>
        <v>0</v>
      </c>
    </row>
    <row r="197" spans="1:8" ht="14.25">
      <c r="A197" s="111" t="s">
        <v>13</v>
      </c>
      <c r="B197" s="61" t="s">
        <v>53</v>
      </c>
      <c r="C197" s="61" t="s">
        <v>27</v>
      </c>
      <c r="D197" s="65"/>
      <c r="E197" s="61"/>
      <c r="F197" s="34">
        <f t="shared" si="15"/>
        <v>8459</v>
      </c>
      <c r="G197" s="34">
        <f>G202+G208</f>
        <v>8459</v>
      </c>
      <c r="H197" s="34">
        <f>H198</f>
        <v>0</v>
      </c>
    </row>
    <row r="198" spans="1:8" s="35" customFormat="1" ht="54">
      <c r="A198" s="112" t="s">
        <v>158</v>
      </c>
      <c r="B198" s="37" t="s">
        <v>53</v>
      </c>
      <c r="C198" s="37" t="s">
        <v>27</v>
      </c>
      <c r="D198" s="59" t="s">
        <v>167</v>
      </c>
      <c r="E198" s="37"/>
      <c r="F198" s="20">
        <f t="shared" si="15"/>
        <v>8459</v>
      </c>
      <c r="G198" s="20">
        <f>G199</f>
        <v>8459</v>
      </c>
      <c r="H198" s="20">
        <f>H199</f>
        <v>0</v>
      </c>
    </row>
    <row r="199" spans="1:8" s="35" customFormat="1" ht="15">
      <c r="A199" s="112" t="s">
        <v>159</v>
      </c>
      <c r="B199" s="37" t="s">
        <v>53</v>
      </c>
      <c r="C199" s="37" t="s">
        <v>27</v>
      </c>
      <c r="D199" s="59" t="s">
        <v>299</v>
      </c>
      <c r="E199" s="37"/>
      <c r="F199" s="20">
        <f t="shared" si="15"/>
        <v>8459</v>
      </c>
      <c r="G199" s="20">
        <f>G200+G202+G207+G213+G215</f>
        <v>8459</v>
      </c>
      <c r="H199" s="20">
        <f>H200+H202+H207+H213+H215</f>
        <v>0</v>
      </c>
    </row>
    <row r="200" spans="1:8" s="35" customFormat="1" ht="27">
      <c r="A200" s="113" t="s">
        <v>160</v>
      </c>
      <c r="B200" s="37" t="s">
        <v>53</v>
      </c>
      <c r="C200" s="37" t="s">
        <v>27</v>
      </c>
      <c r="D200" s="59" t="s">
        <v>161</v>
      </c>
      <c r="E200" s="37"/>
      <c r="F200" s="20">
        <f t="shared" si="15"/>
        <v>0</v>
      </c>
      <c r="G200" s="20">
        <f>G201</f>
        <v>0</v>
      </c>
      <c r="H200" s="20">
        <f>H201</f>
        <v>0</v>
      </c>
    </row>
    <row r="201" spans="1:8" s="35" customFormat="1" ht="40.5">
      <c r="A201" s="112" t="s">
        <v>162</v>
      </c>
      <c r="B201" s="37" t="s">
        <v>53</v>
      </c>
      <c r="C201" s="37" t="s">
        <v>27</v>
      </c>
      <c r="D201" s="59" t="s">
        <v>166</v>
      </c>
      <c r="E201" s="37"/>
      <c r="F201" s="20">
        <f t="shared" si="15"/>
        <v>0</v>
      </c>
      <c r="G201" s="20"/>
      <c r="H201" s="20"/>
    </row>
    <row r="202" spans="1:8" ht="41.25" customHeight="1">
      <c r="A202" s="113" t="s">
        <v>163</v>
      </c>
      <c r="B202" s="37" t="s">
        <v>53</v>
      </c>
      <c r="C202" s="37" t="s">
        <v>27</v>
      </c>
      <c r="D202" s="55" t="s">
        <v>164</v>
      </c>
      <c r="E202" s="37"/>
      <c r="F202" s="20">
        <f aca="true" t="shared" si="16" ref="F202:F233">G202+H202</f>
        <v>3870</v>
      </c>
      <c r="G202" s="20">
        <f>G203</f>
        <v>3870</v>
      </c>
      <c r="H202" s="20"/>
    </row>
    <row r="203" spans="1:8" ht="40.5">
      <c r="A203" s="112" t="s">
        <v>292</v>
      </c>
      <c r="B203" s="37" t="s">
        <v>53</v>
      </c>
      <c r="C203" s="37" t="s">
        <v>27</v>
      </c>
      <c r="D203" s="55" t="s">
        <v>165</v>
      </c>
      <c r="E203" s="61"/>
      <c r="F203" s="20">
        <f t="shared" si="16"/>
        <v>3870</v>
      </c>
      <c r="G203" s="20">
        <f>G204+G205+G206</f>
        <v>3870</v>
      </c>
      <c r="H203" s="20"/>
    </row>
    <row r="204" spans="1:8" ht="81.75" customHeight="1">
      <c r="A204" s="112" t="s">
        <v>68</v>
      </c>
      <c r="B204" s="45" t="s">
        <v>53</v>
      </c>
      <c r="C204" s="45" t="s">
        <v>27</v>
      </c>
      <c r="D204" s="55" t="s">
        <v>165</v>
      </c>
      <c r="E204" s="45" t="s">
        <v>62</v>
      </c>
      <c r="F204" s="23">
        <f t="shared" si="16"/>
        <v>3027</v>
      </c>
      <c r="G204" s="23">
        <v>3027</v>
      </c>
      <c r="H204" s="20"/>
    </row>
    <row r="205" spans="1:8" ht="40.5">
      <c r="A205" s="114" t="s">
        <v>69</v>
      </c>
      <c r="B205" s="45" t="s">
        <v>53</v>
      </c>
      <c r="C205" s="45" t="s">
        <v>27</v>
      </c>
      <c r="D205" s="55" t="s">
        <v>165</v>
      </c>
      <c r="E205" s="45" t="s">
        <v>63</v>
      </c>
      <c r="F205" s="23">
        <f t="shared" si="16"/>
        <v>825</v>
      </c>
      <c r="G205" s="23">
        <v>825</v>
      </c>
      <c r="H205" s="20"/>
    </row>
    <row r="206" spans="1:8" ht="40.5">
      <c r="A206" s="114" t="s">
        <v>75</v>
      </c>
      <c r="B206" s="45" t="s">
        <v>53</v>
      </c>
      <c r="C206" s="45" t="s">
        <v>27</v>
      </c>
      <c r="D206" s="55" t="s">
        <v>165</v>
      </c>
      <c r="E206" s="45" t="s">
        <v>74</v>
      </c>
      <c r="F206" s="23">
        <f t="shared" si="16"/>
        <v>18</v>
      </c>
      <c r="G206" s="23">
        <v>18</v>
      </c>
      <c r="H206" s="20"/>
    </row>
    <row r="207" spans="1:8" s="35" customFormat="1" ht="27">
      <c r="A207" s="113" t="s">
        <v>168</v>
      </c>
      <c r="B207" s="37" t="s">
        <v>53</v>
      </c>
      <c r="C207" s="37" t="s">
        <v>27</v>
      </c>
      <c r="D207" s="55" t="s">
        <v>169</v>
      </c>
      <c r="E207" s="37"/>
      <c r="F207" s="20">
        <f t="shared" si="16"/>
        <v>4589</v>
      </c>
      <c r="G207" s="20">
        <f>G208</f>
        <v>4589</v>
      </c>
      <c r="H207" s="20"/>
    </row>
    <row r="208" spans="1:8" ht="45" customHeight="1">
      <c r="A208" s="112" t="s">
        <v>292</v>
      </c>
      <c r="B208" s="37" t="s">
        <v>53</v>
      </c>
      <c r="C208" s="37" t="s">
        <v>27</v>
      </c>
      <c r="D208" s="55" t="s">
        <v>170</v>
      </c>
      <c r="E208" s="37"/>
      <c r="F208" s="20">
        <f t="shared" si="16"/>
        <v>4589</v>
      </c>
      <c r="G208" s="20">
        <f>G209+G210</f>
        <v>4589</v>
      </c>
      <c r="H208" s="20"/>
    </row>
    <row r="209" spans="1:8" ht="81.75" customHeight="1">
      <c r="A209" s="112" t="s">
        <v>68</v>
      </c>
      <c r="B209" s="37" t="s">
        <v>53</v>
      </c>
      <c r="C209" s="37" t="s">
        <v>27</v>
      </c>
      <c r="D209" s="55" t="s">
        <v>170</v>
      </c>
      <c r="E209" s="37" t="s">
        <v>62</v>
      </c>
      <c r="F209" s="23">
        <f t="shared" si="16"/>
        <v>4416</v>
      </c>
      <c r="G209" s="23">
        <v>4416</v>
      </c>
      <c r="H209" s="20"/>
    </row>
    <row r="210" spans="1:8" ht="30.75" customHeight="1">
      <c r="A210" s="114" t="s">
        <v>69</v>
      </c>
      <c r="B210" s="37" t="s">
        <v>53</v>
      </c>
      <c r="C210" s="37" t="s">
        <v>27</v>
      </c>
      <c r="D210" s="55" t="s">
        <v>170</v>
      </c>
      <c r="E210" s="37" t="s">
        <v>63</v>
      </c>
      <c r="F210" s="23">
        <f t="shared" si="16"/>
        <v>173</v>
      </c>
      <c r="G210" s="23">
        <v>173</v>
      </c>
      <c r="H210" s="20"/>
    </row>
    <row r="211" spans="1:8" ht="0.75" customHeight="1" hidden="1">
      <c r="A211" s="114" t="s">
        <v>29</v>
      </c>
      <c r="B211" s="61" t="s">
        <v>53</v>
      </c>
      <c r="C211" s="61" t="s">
        <v>41</v>
      </c>
      <c r="D211" s="59" t="s">
        <v>40</v>
      </c>
      <c r="E211" s="37"/>
      <c r="F211" s="20">
        <f t="shared" si="16"/>
        <v>0</v>
      </c>
      <c r="G211" s="20"/>
      <c r="H211" s="20"/>
    </row>
    <row r="212" spans="1:8" ht="54" hidden="1">
      <c r="A212" s="114" t="s">
        <v>24</v>
      </c>
      <c r="B212" s="61" t="s">
        <v>53</v>
      </c>
      <c r="C212" s="61" t="s">
        <v>41</v>
      </c>
      <c r="D212" s="59">
        <v>4529900</v>
      </c>
      <c r="E212" s="37"/>
      <c r="F212" s="20">
        <f t="shared" si="16"/>
        <v>0</v>
      </c>
      <c r="G212" s="20"/>
      <c r="H212" s="20"/>
    </row>
    <row r="213" spans="1:8" ht="41.25" customHeight="1">
      <c r="A213" s="129" t="s">
        <v>172</v>
      </c>
      <c r="B213" s="33" t="s">
        <v>53</v>
      </c>
      <c r="C213" s="33" t="s">
        <v>27</v>
      </c>
      <c r="D213" s="55" t="s">
        <v>171</v>
      </c>
      <c r="E213" s="28"/>
      <c r="F213" s="20">
        <f t="shared" si="16"/>
        <v>0</v>
      </c>
      <c r="G213" s="20"/>
      <c r="H213" s="20">
        <f>H214</f>
        <v>0</v>
      </c>
    </row>
    <row r="214" spans="1:8" ht="40.5">
      <c r="A214" s="114" t="s">
        <v>69</v>
      </c>
      <c r="B214" s="26" t="s">
        <v>53</v>
      </c>
      <c r="C214" s="26" t="s">
        <v>27</v>
      </c>
      <c r="D214" s="55" t="s">
        <v>171</v>
      </c>
      <c r="E214" s="26" t="s">
        <v>63</v>
      </c>
      <c r="F214" s="23">
        <f t="shared" si="16"/>
        <v>0</v>
      </c>
      <c r="G214" s="23"/>
      <c r="H214" s="23"/>
    </row>
    <row r="215" spans="1:8" ht="66.75" customHeight="1">
      <c r="A215" s="115" t="s">
        <v>173</v>
      </c>
      <c r="B215" s="26" t="s">
        <v>53</v>
      </c>
      <c r="C215" s="26" t="s">
        <v>27</v>
      </c>
      <c r="D215" s="55" t="s">
        <v>174</v>
      </c>
      <c r="E215" s="26"/>
      <c r="F215" s="23">
        <f t="shared" si="16"/>
        <v>0</v>
      </c>
      <c r="G215" s="23"/>
      <c r="H215" s="23">
        <f>H216</f>
        <v>0</v>
      </c>
    </row>
    <row r="216" spans="1:8" ht="40.5">
      <c r="A216" s="114" t="s">
        <v>69</v>
      </c>
      <c r="B216" s="26" t="s">
        <v>53</v>
      </c>
      <c r="C216" s="26" t="s">
        <v>27</v>
      </c>
      <c r="D216" s="55" t="s">
        <v>174</v>
      </c>
      <c r="E216" s="26" t="s">
        <v>63</v>
      </c>
      <c r="F216" s="23">
        <f t="shared" si="16"/>
        <v>0</v>
      </c>
      <c r="G216" s="23"/>
      <c r="H216" s="23"/>
    </row>
    <row r="217" spans="1:8" ht="18.75">
      <c r="A217" s="8" t="s">
        <v>14</v>
      </c>
      <c r="B217" s="63" t="s">
        <v>54</v>
      </c>
      <c r="C217" s="63"/>
      <c r="D217" s="62"/>
      <c r="E217" s="63"/>
      <c r="F217" s="91">
        <f t="shared" si="16"/>
        <v>4818.778</v>
      </c>
      <c r="G217" s="91">
        <f>G218+G224+G230</f>
        <v>1440</v>
      </c>
      <c r="H217" s="91">
        <f>H218+H224+H230</f>
        <v>3378.7780000000002</v>
      </c>
    </row>
    <row r="218" spans="1:8" ht="14.25">
      <c r="A218" s="4" t="s">
        <v>15</v>
      </c>
      <c r="B218" s="61">
        <v>10</v>
      </c>
      <c r="C218" s="61" t="s">
        <v>27</v>
      </c>
      <c r="D218" s="65"/>
      <c r="E218" s="61"/>
      <c r="F218" s="34">
        <f t="shared" si="16"/>
        <v>1440</v>
      </c>
      <c r="G218" s="34">
        <f aca="true" t="shared" si="17" ref="G218:H220">G219</f>
        <v>1440</v>
      </c>
      <c r="H218" s="34">
        <f t="shared" si="17"/>
        <v>0</v>
      </c>
    </row>
    <row r="219" spans="1:8" s="35" customFormat="1" ht="40.5">
      <c r="A219" s="114" t="s">
        <v>176</v>
      </c>
      <c r="B219" s="37" t="s">
        <v>54</v>
      </c>
      <c r="C219" s="37" t="s">
        <v>27</v>
      </c>
      <c r="D219" s="59" t="s">
        <v>178</v>
      </c>
      <c r="E219" s="37"/>
      <c r="F219" s="20">
        <f t="shared" si="16"/>
        <v>1440</v>
      </c>
      <c r="G219" s="20">
        <f t="shared" si="17"/>
        <v>1440</v>
      </c>
      <c r="H219" s="20">
        <f t="shared" si="17"/>
        <v>0</v>
      </c>
    </row>
    <row r="220" spans="1:8" ht="30" customHeight="1">
      <c r="A220" s="114" t="s">
        <v>183</v>
      </c>
      <c r="B220" s="37">
        <v>10</v>
      </c>
      <c r="C220" s="37" t="s">
        <v>27</v>
      </c>
      <c r="D220" s="55" t="s">
        <v>179</v>
      </c>
      <c r="E220" s="37"/>
      <c r="F220" s="20">
        <f t="shared" si="16"/>
        <v>1440</v>
      </c>
      <c r="G220" s="20">
        <f t="shared" si="17"/>
        <v>1440</v>
      </c>
      <c r="H220" s="20">
        <f t="shared" si="17"/>
        <v>0</v>
      </c>
    </row>
    <row r="221" spans="1:8" ht="79.5" customHeight="1">
      <c r="A221" s="114" t="s">
        <v>177</v>
      </c>
      <c r="B221" s="37">
        <v>10</v>
      </c>
      <c r="C221" s="37" t="s">
        <v>27</v>
      </c>
      <c r="D221" s="55" t="s">
        <v>180</v>
      </c>
      <c r="E221" s="37"/>
      <c r="F221" s="20">
        <f t="shared" si="16"/>
        <v>1440</v>
      </c>
      <c r="G221" s="92">
        <f>G222</f>
        <v>1440</v>
      </c>
      <c r="H221" s="20"/>
    </row>
    <row r="222" spans="1:8" ht="67.5" customHeight="1">
      <c r="A222" s="115" t="s">
        <v>181</v>
      </c>
      <c r="B222" s="37">
        <v>10</v>
      </c>
      <c r="C222" s="37" t="s">
        <v>27</v>
      </c>
      <c r="D222" s="74" t="s">
        <v>182</v>
      </c>
      <c r="E222" s="37"/>
      <c r="F222" s="20">
        <f t="shared" si="16"/>
        <v>1440</v>
      </c>
      <c r="G222" s="92">
        <f>G223</f>
        <v>1440</v>
      </c>
      <c r="H222" s="20"/>
    </row>
    <row r="223" spans="1:8" ht="19.5" customHeight="1">
      <c r="A223" s="114" t="s">
        <v>72</v>
      </c>
      <c r="B223" s="45">
        <v>10</v>
      </c>
      <c r="C223" s="45" t="s">
        <v>27</v>
      </c>
      <c r="D223" s="74" t="s">
        <v>182</v>
      </c>
      <c r="E223" s="45" t="s">
        <v>66</v>
      </c>
      <c r="F223" s="23">
        <f t="shared" si="16"/>
        <v>1440</v>
      </c>
      <c r="G223" s="93">
        <v>1440</v>
      </c>
      <c r="H223" s="23"/>
    </row>
    <row r="224" spans="1:8" ht="16.5" customHeight="1">
      <c r="A224" s="111" t="s">
        <v>25</v>
      </c>
      <c r="B224" s="61">
        <v>10</v>
      </c>
      <c r="C224" s="61" t="s">
        <v>44</v>
      </c>
      <c r="D224" s="65"/>
      <c r="E224" s="61"/>
      <c r="F224" s="34">
        <f t="shared" si="16"/>
        <v>0</v>
      </c>
      <c r="G224" s="34">
        <f>G228</f>
        <v>0</v>
      </c>
      <c r="H224" s="34">
        <f>H225</f>
        <v>0</v>
      </c>
    </row>
    <row r="225" spans="1:8" s="35" customFormat="1" ht="40.5">
      <c r="A225" s="114" t="s">
        <v>184</v>
      </c>
      <c r="B225" s="37">
        <v>10</v>
      </c>
      <c r="C225" s="37" t="s">
        <v>44</v>
      </c>
      <c r="D225" s="59" t="s">
        <v>178</v>
      </c>
      <c r="E225" s="37"/>
      <c r="F225" s="20">
        <f t="shared" si="16"/>
        <v>0</v>
      </c>
      <c r="G225" s="20"/>
      <c r="H225" s="20">
        <f>H226</f>
        <v>0</v>
      </c>
    </row>
    <row r="226" spans="1:8" s="35" customFormat="1" ht="40.5">
      <c r="A226" s="114" t="s">
        <v>185</v>
      </c>
      <c r="B226" s="37">
        <v>10</v>
      </c>
      <c r="C226" s="37" t="s">
        <v>44</v>
      </c>
      <c r="D226" s="59" t="s">
        <v>179</v>
      </c>
      <c r="E226" s="37"/>
      <c r="F226" s="20">
        <f t="shared" si="16"/>
        <v>0</v>
      </c>
      <c r="G226" s="20"/>
      <c r="H226" s="20">
        <f>H227</f>
        <v>0</v>
      </c>
    </row>
    <row r="227" spans="1:8" s="35" customFormat="1" ht="54">
      <c r="A227" s="114" t="s">
        <v>186</v>
      </c>
      <c r="B227" s="37">
        <v>10</v>
      </c>
      <c r="C227" s="37" t="s">
        <v>44</v>
      </c>
      <c r="D227" s="59" t="s">
        <v>187</v>
      </c>
      <c r="E227" s="37"/>
      <c r="F227" s="20">
        <f t="shared" si="16"/>
        <v>0</v>
      </c>
      <c r="G227" s="20"/>
      <c r="H227" s="20">
        <f>H228</f>
        <v>0</v>
      </c>
    </row>
    <row r="228" spans="1:8" ht="42" customHeight="1">
      <c r="A228" s="115" t="s">
        <v>188</v>
      </c>
      <c r="B228" s="37">
        <v>10</v>
      </c>
      <c r="C228" s="37" t="s">
        <v>44</v>
      </c>
      <c r="D228" s="55" t="s">
        <v>189</v>
      </c>
      <c r="E228" s="37"/>
      <c r="F228" s="20">
        <f t="shared" si="16"/>
        <v>0</v>
      </c>
      <c r="G228" s="20">
        <v>0</v>
      </c>
      <c r="H228" s="20">
        <f>H229</f>
        <v>0</v>
      </c>
    </row>
    <row r="229" spans="1:8" ht="27">
      <c r="A229" s="114" t="s">
        <v>72</v>
      </c>
      <c r="B229" s="45">
        <v>10</v>
      </c>
      <c r="C229" s="45" t="s">
        <v>44</v>
      </c>
      <c r="D229" s="55" t="s">
        <v>189</v>
      </c>
      <c r="E229" s="45" t="s">
        <v>66</v>
      </c>
      <c r="F229" s="23">
        <f t="shared" si="16"/>
        <v>0</v>
      </c>
      <c r="G229" s="23">
        <v>0</v>
      </c>
      <c r="H229" s="23"/>
    </row>
    <row r="230" spans="1:8" ht="14.25">
      <c r="A230" s="111" t="s">
        <v>38</v>
      </c>
      <c r="B230" s="61">
        <v>10</v>
      </c>
      <c r="C230" s="61" t="s">
        <v>41</v>
      </c>
      <c r="D230" s="65"/>
      <c r="E230" s="61"/>
      <c r="F230" s="94">
        <f t="shared" si="16"/>
        <v>3378.7780000000002</v>
      </c>
      <c r="G230" s="34">
        <f>G234+G236+G238</f>
        <v>0</v>
      </c>
      <c r="H230" s="34">
        <f>H231</f>
        <v>3378.7780000000002</v>
      </c>
    </row>
    <row r="231" spans="1:8" s="35" customFormat="1" ht="40.5">
      <c r="A231" s="114" t="s">
        <v>184</v>
      </c>
      <c r="B231" s="37" t="s">
        <v>54</v>
      </c>
      <c r="C231" s="37" t="s">
        <v>41</v>
      </c>
      <c r="D231" s="59" t="s">
        <v>178</v>
      </c>
      <c r="E231" s="37"/>
      <c r="F231" s="20">
        <f t="shared" si="16"/>
        <v>3378.7780000000002</v>
      </c>
      <c r="G231" s="20"/>
      <c r="H231" s="20">
        <f>H232+H238</f>
        <v>3378.7780000000002</v>
      </c>
    </row>
    <row r="232" spans="1:8" s="35" customFormat="1" ht="27">
      <c r="A232" s="114" t="s">
        <v>190</v>
      </c>
      <c r="B232" s="37" t="s">
        <v>54</v>
      </c>
      <c r="C232" s="37" t="s">
        <v>41</v>
      </c>
      <c r="D232" s="59" t="s">
        <v>191</v>
      </c>
      <c r="E232" s="37"/>
      <c r="F232" s="20">
        <f t="shared" si="16"/>
        <v>2373.4</v>
      </c>
      <c r="G232" s="20"/>
      <c r="H232" s="20">
        <f>H233+H236</f>
        <v>2373.4</v>
      </c>
    </row>
    <row r="233" spans="1:8" s="35" customFormat="1" ht="82.5" customHeight="1">
      <c r="A233" s="114" t="s">
        <v>193</v>
      </c>
      <c r="B233" s="37" t="s">
        <v>54</v>
      </c>
      <c r="C233" s="37" t="s">
        <v>41</v>
      </c>
      <c r="D233" s="59" t="s">
        <v>192</v>
      </c>
      <c r="E233" s="37"/>
      <c r="F233" s="20">
        <f t="shared" si="16"/>
        <v>118.4</v>
      </c>
      <c r="G233" s="20"/>
      <c r="H233" s="20">
        <f>H234</f>
        <v>118.4</v>
      </c>
    </row>
    <row r="234" spans="1:8" ht="51.75" customHeight="1">
      <c r="A234" s="115" t="s">
        <v>277</v>
      </c>
      <c r="B234" s="37">
        <v>10</v>
      </c>
      <c r="C234" s="37" t="s">
        <v>41</v>
      </c>
      <c r="D234" s="55" t="s">
        <v>194</v>
      </c>
      <c r="E234" s="37"/>
      <c r="F234" s="20">
        <f aca="true" t="shared" si="18" ref="F234:F254">G234+H234</f>
        <v>118.4</v>
      </c>
      <c r="G234" s="20"/>
      <c r="H234" s="20">
        <f>H235</f>
        <v>118.4</v>
      </c>
    </row>
    <row r="235" spans="1:8" ht="27">
      <c r="A235" s="114" t="s">
        <v>72</v>
      </c>
      <c r="B235" s="45">
        <v>10</v>
      </c>
      <c r="C235" s="45" t="s">
        <v>41</v>
      </c>
      <c r="D235" s="55" t="s">
        <v>194</v>
      </c>
      <c r="E235" s="45" t="s">
        <v>66</v>
      </c>
      <c r="F235" s="23">
        <f t="shared" si="18"/>
        <v>118.4</v>
      </c>
      <c r="G235" s="23"/>
      <c r="H235" s="23">
        <v>118.4</v>
      </c>
    </row>
    <row r="236" spans="1:8" ht="54.75" customHeight="1">
      <c r="A236" s="115" t="s">
        <v>195</v>
      </c>
      <c r="B236" s="37">
        <v>10</v>
      </c>
      <c r="C236" s="37" t="s">
        <v>41</v>
      </c>
      <c r="D236" s="59" t="s">
        <v>196</v>
      </c>
      <c r="E236" s="37"/>
      <c r="F236" s="20">
        <f>G236+H236</f>
        <v>2255</v>
      </c>
      <c r="G236" s="20"/>
      <c r="H236" s="20">
        <f>H237</f>
        <v>2255</v>
      </c>
    </row>
    <row r="237" spans="1:8" s="35" customFormat="1" ht="19.5" customHeight="1">
      <c r="A237" s="114" t="s">
        <v>72</v>
      </c>
      <c r="B237" s="37">
        <v>10</v>
      </c>
      <c r="C237" s="37" t="s">
        <v>41</v>
      </c>
      <c r="D237" s="59" t="s">
        <v>196</v>
      </c>
      <c r="E237" s="37" t="s">
        <v>66</v>
      </c>
      <c r="F237" s="20">
        <f>H237</f>
        <v>2255</v>
      </c>
      <c r="G237" s="20"/>
      <c r="H237" s="20">
        <v>2255</v>
      </c>
    </row>
    <row r="238" spans="1:8" s="35" customFormat="1" ht="67.5">
      <c r="A238" s="114" t="s">
        <v>197</v>
      </c>
      <c r="B238" s="37">
        <v>10</v>
      </c>
      <c r="C238" s="37" t="s">
        <v>41</v>
      </c>
      <c r="D238" s="55" t="s">
        <v>198</v>
      </c>
      <c r="E238" s="37"/>
      <c r="F238" s="95">
        <f t="shared" si="18"/>
        <v>1005.378</v>
      </c>
      <c r="G238" s="20"/>
      <c r="H238" s="20">
        <f>H239</f>
        <v>1005.378</v>
      </c>
    </row>
    <row r="239" spans="1:8" ht="66.75" customHeight="1">
      <c r="A239" s="115" t="s">
        <v>199</v>
      </c>
      <c r="B239" s="45">
        <v>10</v>
      </c>
      <c r="C239" s="45" t="s">
        <v>41</v>
      </c>
      <c r="D239" s="53" t="s">
        <v>200</v>
      </c>
      <c r="E239" s="45"/>
      <c r="F239" s="96">
        <f t="shared" si="18"/>
        <v>1005.378</v>
      </c>
      <c r="G239" s="23"/>
      <c r="H239" s="20">
        <f>H240</f>
        <v>1005.378</v>
      </c>
    </row>
    <row r="240" spans="1:8" ht="19.5" customHeight="1">
      <c r="A240" s="114" t="s">
        <v>72</v>
      </c>
      <c r="B240" s="45" t="s">
        <v>54</v>
      </c>
      <c r="C240" s="45" t="s">
        <v>41</v>
      </c>
      <c r="D240" s="53" t="s">
        <v>200</v>
      </c>
      <c r="E240" s="45" t="s">
        <v>65</v>
      </c>
      <c r="F240" s="96">
        <f>H240</f>
        <v>1005.378</v>
      </c>
      <c r="G240" s="23"/>
      <c r="H240" s="97">
        <v>1005.378</v>
      </c>
    </row>
    <row r="241" spans="1:8" ht="15.75">
      <c r="A241" s="130" t="s">
        <v>59</v>
      </c>
      <c r="B241" s="63" t="s">
        <v>48</v>
      </c>
      <c r="C241" s="63"/>
      <c r="D241" s="62"/>
      <c r="E241" s="63"/>
      <c r="F241" s="43">
        <f t="shared" si="18"/>
        <v>500</v>
      </c>
      <c r="G241" s="43">
        <f aca="true" t="shared" si="19" ref="G241:G246">G242</f>
        <v>500</v>
      </c>
      <c r="H241" s="43">
        <f>H246</f>
        <v>0</v>
      </c>
    </row>
    <row r="242" spans="1:8" ht="14.25">
      <c r="A242" s="116" t="s">
        <v>207</v>
      </c>
      <c r="B242" s="61" t="s">
        <v>48</v>
      </c>
      <c r="C242" s="61" t="s">
        <v>27</v>
      </c>
      <c r="D242" s="65"/>
      <c r="E242" s="61"/>
      <c r="F242" s="34">
        <f t="shared" si="18"/>
        <v>500</v>
      </c>
      <c r="G242" s="34">
        <f t="shared" si="19"/>
        <v>500</v>
      </c>
      <c r="H242" s="34"/>
    </row>
    <row r="243" spans="1:8" s="35" customFormat="1" ht="67.5">
      <c r="A243" s="112" t="s">
        <v>209</v>
      </c>
      <c r="B243" s="45" t="s">
        <v>48</v>
      </c>
      <c r="C243" s="45" t="s">
        <v>27</v>
      </c>
      <c r="D243" s="59" t="s">
        <v>203</v>
      </c>
      <c r="E243" s="37"/>
      <c r="F243" s="23">
        <f t="shared" si="18"/>
        <v>500</v>
      </c>
      <c r="G243" s="20">
        <f t="shared" si="19"/>
        <v>500</v>
      </c>
      <c r="H243" s="20"/>
    </row>
    <row r="244" spans="1:8" s="35" customFormat="1" ht="27">
      <c r="A244" s="112" t="s">
        <v>201</v>
      </c>
      <c r="B244" s="45" t="s">
        <v>48</v>
      </c>
      <c r="C244" s="45" t="s">
        <v>27</v>
      </c>
      <c r="D244" s="59" t="s">
        <v>204</v>
      </c>
      <c r="E244" s="37"/>
      <c r="F244" s="23">
        <f t="shared" si="18"/>
        <v>500</v>
      </c>
      <c r="G244" s="20">
        <f t="shared" si="19"/>
        <v>500</v>
      </c>
      <c r="H244" s="20"/>
    </row>
    <row r="245" spans="1:8" s="35" customFormat="1" ht="40.5">
      <c r="A245" s="112" t="s">
        <v>202</v>
      </c>
      <c r="B245" s="45" t="s">
        <v>48</v>
      </c>
      <c r="C245" s="45" t="s">
        <v>27</v>
      </c>
      <c r="D245" s="59" t="s">
        <v>205</v>
      </c>
      <c r="E245" s="37"/>
      <c r="F245" s="23">
        <f t="shared" si="18"/>
        <v>500</v>
      </c>
      <c r="G245" s="20">
        <f t="shared" si="19"/>
        <v>500</v>
      </c>
      <c r="H245" s="20"/>
    </row>
    <row r="246" spans="1:8" ht="27">
      <c r="A246" s="115" t="s">
        <v>60</v>
      </c>
      <c r="B246" s="45" t="s">
        <v>48</v>
      </c>
      <c r="C246" s="45" t="s">
        <v>27</v>
      </c>
      <c r="D246" s="53" t="s">
        <v>206</v>
      </c>
      <c r="E246" s="45"/>
      <c r="F246" s="23">
        <f t="shared" si="18"/>
        <v>500</v>
      </c>
      <c r="G246" s="23">
        <f t="shared" si="19"/>
        <v>500</v>
      </c>
      <c r="H246" s="20"/>
    </row>
    <row r="247" spans="1:8" ht="40.5">
      <c r="A247" s="114" t="s">
        <v>69</v>
      </c>
      <c r="B247" s="45" t="s">
        <v>48</v>
      </c>
      <c r="C247" s="45" t="s">
        <v>27</v>
      </c>
      <c r="D247" s="53" t="s">
        <v>206</v>
      </c>
      <c r="E247" s="45" t="s">
        <v>63</v>
      </c>
      <c r="F247" s="23">
        <f t="shared" si="18"/>
        <v>500</v>
      </c>
      <c r="G247" s="23">
        <v>500</v>
      </c>
      <c r="H247" s="20"/>
    </row>
    <row r="248" spans="1:8" ht="20.25" customHeight="1">
      <c r="A248" s="5" t="s">
        <v>55</v>
      </c>
      <c r="B248" s="61" t="s">
        <v>51</v>
      </c>
      <c r="C248" s="61"/>
      <c r="D248" s="65"/>
      <c r="E248" s="61"/>
      <c r="F248" s="34">
        <f t="shared" si="18"/>
        <v>2954</v>
      </c>
      <c r="G248" s="34">
        <f>G249</f>
        <v>2954</v>
      </c>
      <c r="H248" s="34">
        <f>H249</f>
        <v>0</v>
      </c>
    </row>
    <row r="249" spans="1:8" ht="20.25" customHeight="1">
      <c r="A249" s="131" t="s">
        <v>84</v>
      </c>
      <c r="B249" s="67" t="s">
        <v>51</v>
      </c>
      <c r="C249" s="67" t="s">
        <v>42</v>
      </c>
      <c r="D249" s="53"/>
      <c r="E249" s="45"/>
      <c r="F249" s="23">
        <f t="shared" si="18"/>
        <v>2954</v>
      </c>
      <c r="G249" s="23">
        <f>G250</f>
        <v>2954</v>
      </c>
      <c r="H249" s="20"/>
    </row>
    <row r="250" spans="1:8" s="35" customFormat="1" ht="55.5" customHeight="1">
      <c r="A250" s="112" t="s">
        <v>208</v>
      </c>
      <c r="B250" s="45" t="s">
        <v>51</v>
      </c>
      <c r="C250" s="45" t="s">
        <v>42</v>
      </c>
      <c r="D250" s="59" t="s">
        <v>232</v>
      </c>
      <c r="E250" s="37"/>
      <c r="F250" s="20">
        <f t="shared" si="18"/>
        <v>2954</v>
      </c>
      <c r="G250" s="20">
        <f>G251</f>
        <v>2954</v>
      </c>
      <c r="H250" s="20"/>
    </row>
    <row r="251" spans="1:8" s="35" customFormat="1" ht="45.75" customHeight="1">
      <c r="A251" s="112" t="s">
        <v>230</v>
      </c>
      <c r="B251" s="45" t="s">
        <v>51</v>
      </c>
      <c r="C251" s="45" t="s">
        <v>42</v>
      </c>
      <c r="D251" s="73" t="s">
        <v>233</v>
      </c>
      <c r="E251" s="72"/>
      <c r="F251" s="20">
        <f t="shared" si="18"/>
        <v>2954</v>
      </c>
      <c r="G251" s="20">
        <f>G252</f>
        <v>2954</v>
      </c>
      <c r="H251" s="20"/>
    </row>
    <row r="252" spans="1:8" s="35" customFormat="1" ht="30" customHeight="1">
      <c r="A252" s="112" t="s">
        <v>231</v>
      </c>
      <c r="B252" s="45" t="s">
        <v>51</v>
      </c>
      <c r="C252" s="45" t="s">
        <v>42</v>
      </c>
      <c r="D252" s="73" t="s">
        <v>234</v>
      </c>
      <c r="E252" s="72"/>
      <c r="F252" s="23">
        <f t="shared" si="18"/>
        <v>2954</v>
      </c>
      <c r="G252" s="20">
        <f>G253</f>
        <v>2954</v>
      </c>
      <c r="H252" s="20"/>
    </row>
    <row r="253" spans="1:8" s="35" customFormat="1" ht="42.75" customHeight="1">
      <c r="A253" s="122" t="s">
        <v>293</v>
      </c>
      <c r="B253" s="45" t="s">
        <v>51</v>
      </c>
      <c r="C253" s="45" t="s">
        <v>42</v>
      </c>
      <c r="D253" s="55" t="s">
        <v>288</v>
      </c>
      <c r="E253" s="75"/>
      <c r="F253" s="23">
        <f t="shared" si="18"/>
        <v>2954</v>
      </c>
      <c r="G253" s="20">
        <f>G254+G255</f>
        <v>2954</v>
      </c>
      <c r="H253" s="20"/>
    </row>
    <row r="254" spans="1:8" ht="67.5" customHeight="1">
      <c r="A254" s="112" t="s">
        <v>112</v>
      </c>
      <c r="B254" s="45" t="s">
        <v>51</v>
      </c>
      <c r="C254" s="45" t="s">
        <v>42</v>
      </c>
      <c r="D254" s="55" t="s">
        <v>288</v>
      </c>
      <c r="E254" s="75" t="s">
        <v>62</v>
      </c>
      <c r="F254" s="23">
        <f t="shared" si="18"/>
        <v>2554</v>
      </c>
      <c r="G254" s="23">
        <v>2554</v>
      </c>
      <c r="H254" s="20"/>
    </row>
    <row r="255" spans="1:8" ht="29.25" customHeight="1">
      <c r="A255" s="112" t="s">
        <v>113</v>
      </c>
      <c r="B255" s="45" t="s">
        <v>51</v>
      </c>
      <c r="C255" s="45" t="s">
        <v>42</v>
      </c>
      <c r="D255" s="55" t="s">
        <v>288</v>
      </c>
      <c r="E255" s="75" t="s">
        <v>63</v>
      </c>
      <c r="F255" s="23">
        <f aca="true" t="shared" si="20" ref="F255:F268">G255+H255</f>
        <v>400</v>
      </c>
      <c r="G255" s="23">
        <v>400</v>
      </c>
      <c r="H255" s="20"/>
    </row>
    <row r="256" spans="1:8" ht="39.75" customHeight="1">
      <c r="A256" s="38" t="s">
        <v>3</v>
      </c>
      <c r="B256" s="63">
        <v>13</v>
      </c>
      <c r="C256" s="63"/>
      <c r="D256" s="62"/>
      <c r="E256" s="63"/>
      <c r="F256" s="43">
        <f t="shared" si="20"/>
        <v>0</v>
      </c>
      <c r="G256" s="43">
        <f>G261</f>
        <v>0</v>
      </c>
      <c r="H256" s="43">
        <f>H261</f>
        <v>0</v>
      </c>
    </row>
    <row r="257" spans="1:8" s="35" customFormat="1" ht="40.5">
      <c r="A257" s="111" t="s">
        <v>211</v>
      </c>
      <c r="B257" s="61" t="s">
        <v>46</v>
      </c>
      <c r="C257" s="61" t="s">
        <v>27</v>
      </c>
      <c r="D257" s="65"/>
      <c r="E257" s="61"/>
      <c r="F257" s="34"/>
      <c r="G257" s="34"/>
      <c r="H257" s="34"/>
    </row>
    <row r="258" spans="1:8" s="35" customFormat="1" ht="67.5">
      <c r="A258" s="112" t="s">
        <v>213</v>
      </c>
      <c r="B258" s="37" t="s">
        <v>46</v>
      </c>
      <c r="C258" s="37" t="s">
        <v>27</v>
      </c>
      <c r="D258" s="59" t="s">
        <v>212</v>
      </c>
      <c r="E258" s="37"/>
      <c r="F258" s="20"/>
      <c r="G258" s="20"/>
      <c r="H258" s="20"/>
    </row>
    <row r="259" spans="1:8" s="35" customFormat="1" ht="54">
      <c r="A259" s="112" t="s">
        <v>214</v>
      </c>
      <c r="B259" s="37" t="s">
        <v>46</v>
      </c>
      <c r="C259" s="37" t="s">
        <v>27</v>
      </c>
      <c r="D259" s="59" t="s">
        <v>217</v>
      </c>
      <c r="E259" s="37"/>
      <c r="F259" s="20"/>
      <c r="G259" s="20"/>
      <c r="H259" s="20"/>
    </row>
    <row r="260" spans="1:8" s="35" customFormat="1" ht="40.5">
      <c r="A260" s="112" t="s">
        <v>215</v>
      </c>
      <c r="B260" s="37" t="s">
        <v>46</v>
      </c>
      <c r="C260" s="37" t="s">
        <v>27</v>
      </c>
      <c r="D260" s="59" t="s">
        <v>218</v>
      </c>
      <c r="E260" s="37"/>
      <c r="F260" s="20"/>
      <c r="G260" s="20"/>
      <c r="H260" s="20"/>
    </row>
    <row r="261" spans="1:8" ht="15" customHeight="1">
      <c r="A261" s="114" t="s">
        <v>216</v>
      </c>
      <c r="B261" s="37" t="s">
        <v>46</v>
      </c>
      <c r="C261" s="37" t="s">
        <v>27</v>
      </c>
      <c r="D261" s="59" t="s">
        <v>210</v>
      </c>
      <c r="E261" s="37" t="s">
        <v>67</v>
      </c>
      <c r="F261" s="20">
        <f t="shared" si="20"/>
        <v>0</v>
      </c>
      <c r="G261" s="20">
        <v>0</v>
      </c>
      <c r="H261" s="20"/>
    </row>
    <row r="262" spans="1:8" ht="46.5" customHeight="1">
      <c r="A262" s="132" t="s">
        <v>219</v>
      </c>
      <c r="B262" s="63" t="s">
        <v>28</v>
      </c>
      <c r="C262" s="63"/>
      <c r="D262" s="62"/>
      <c r="E262" s="63"/>
      <c r="F262" s="43">
        <f t="shared" si="20"/>
        <v>25850</v>
      </c>
      <c r="G262" s="43">
        <f>G266</f>
        <v>0</v>
      </c>
      <c r="H262" s="43">
        <f>H263+H268</f>
        <v>25850</v>
      </c>
    </row>
    <row r="263" spans="1:8" s="39" customFormat="1" ht="39.75" customHeight="1">
      <c r="A263" s="109" t="s">
        <v>220</v>
      </c>
      <c r="B263" s="37" t="s">
        <v>28</v>
      </c>
      <c r="C263" s="37" t="s">
        <v>27</v>
      </c>
      <c r="D263" s="59"/>
      <c r="E263" s="37"/>
      <c r="F263" s="23">
        <f t="shared" si="20"/>
        <v>23832</v>
      </c>
      <c r="G263" s="20"/>
      <c r="H263" s="20">
        <f>H264</f>
        <v>23832</v>
      </c>
    </row>
    <row r="264" spans="1:8" s="35" customFormat="1" ht="51">
      <c r="A264" s="109" t="s">
        <v>221</v>
      </c>
      <c r="B264" s="37" t="s">
        <v>28</v>
      </c>
      <c r="C264" s="37" t="s">
        <v>27</v>
      </c>
      <c r="D264" s="59" t="s">
        <v>212</v>
      </c>
      <c r="E264" s="37"/>
      <c r="F264" s="23">
        <f t="shared" si="20"/>
        <v>23832</v>
      </c>
      <c r="G264" s="20"/>
      <c r="H264" s="20">
        <f>H265</f>
        <v>23832</v>
      </c>
    </row>
    <row r="265" spans="1:8" s="35" customFormat="1" ht="51">
      <c r="A265" s="109" t="s">
        <v>222</v>
      </c>
      <c r="B265" s="37" t="s">
        <v>28</v>
      </c>
      <c r="C265" s="37" t="s">
        <v>27</v>
      </c>
      <c r="D265" s="59" t="s">
        <v>225</v>
      </c>
      <c r="E265" s="37"/>
      <c r="F265" s="23">
        <f t="shared" si="20"/>
        <v>23832</v>
      </c>
      <c r="G265" s="20"/>
      <c r="H265" s="20">
        <f>H266</f>
        <v>23832</v>
      </c>
    </row>
    <row r="266" spans="1:8" ht="39" customHeight="1">
      <c r="A266" s="109" t="s">
        <v>223</v>
      </c>
      <c r="B266" s="98" t="s">
        <v>28</v>
      </c>
      <c r="C266" s="98" t="s">
        <v>27</v>
      </c>
      <c r="D266" s="59" t="s">
        <v>226</v>
      </c>
      <c r="E266" s="98"/>
      <c r="F266" s="20">
        <f t="shared" si="20"/>
        <v>23832</v>
      </c>
      <c r="G266" s="20"/>
      <c r="H266" s="20">
        <f>H267</f>
        <v>23832</v>
      </c>
    </row>
    <row r="267" spans="1:8" ht="39" customHeight="1">
      <c r="A267" s="110" t="s">
        <v>224</v>
      </c>
      <c r="B267" s="99" t="s">
        <v>28</v>
      </c>
      <c r="C267" s="99" t="s">
        <v>27</v>
      </c>
      <c r="D267" s="53" t="s">
        <v>227</v>
      </c>
      <c r="E267" s="99" t="s">
        <v>43</v>
      </c>
      <c r="F267" s="23">
        <f>G267+H267</f>
        <v>23832</v>
      </c>
      <c r="G267" s="23"/>
      <c r="H267" s="23">
        <v>23832</v>
      </c>
    </row>
    <row r="268" spans="1:8" ht="53.25" customHeight="1">
      <c r="A268" s="110" t="s">
        <v>301</v>
      </c>
      <c r="B268" s="99" t="s">
        <v>28</v>
      </c>
      <c r="C268" s="99" t="s">
        <v>27</v>
      </c>
      <c r="D268" s="53" t="s">
        <v>227</v>
      </c>
      <c r="E268" s="99" t="s">
        <v>43</v>
      </c>
      <c r="F268" s="23">
        <f t="shared" si="20"/>
        <v>2018</v>
      </c>
      <c r="G268" s="23"/>
      <c r="H268" s="23">
        <v>2018</v>
      </c>
    </row>
  </sheetData>
  <sheetProtection/>
  <mergeCells count="8">
    <mergeCell ref="A11:H11"/>
    <mergeCell ref="A8:H8"/>
    <mergeCell ref="A9:H10"/>
    <mergeCell ref="H2:I2"/>
    <mergeCell ref="F3:I3"/>
    <mergeCell ref="C4:H4"/>
    <mergeCell ref="D5:I5"/>
    <mergeCell ref="E6:I6"/>
  </mergeCells>
  <printOptions/>
  <pageMargins left="0.21" right="0.17" top="0.29" bottom="0.31" header="0.17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</dc:creator>
  <cp:keywords/>
  <dc:description/>
  <cp:lastModifiedBy>Аюб</cp:lastModifiedBy>
  <cp:lastPrinted>2018-09-10T06:42:40Z</cp:lastPrinted>
  <dcterms:created xsi:type="dcterms:W3CDTF">2006-01-13T05:16:30Z</dcterms:created>
  <dcterms:modified xsi:type="dcterms:W3CDTF">2018-09-10T06:43:22Z</dcterms:modified>
  <cp:category/>
  <cp:version/>
  <cp:contentType/>
  <cp:contentStatus/>
</cp:coreProperties>
</file>