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5180" windowHeight="8580" activeTab="0"/>
  </bookViews>
  <sheets>
    <sheet name="октябрь" sheetId="1" r:id="rId1"/>
  </sheets>
  <definedNames>
    <definedName name="_xlnm.Print_Area" localSheetId="0">'октябрь'!$B$1:$D$184</definedName>
  </definedNames>
  <calcPr fullCalcOnLoad="1"/>
</workbook>
</file>

<file path=xl/sharedStrings.xml><?xml version="1.0" encoding="utf-8"?>
<sst xmlns="http://schemas.openxmlformats.org/spreadsheetml/2006/main" count="309" uniqueCount="291">
  <si>
    <t>Код бюджетной классификации</t>
  </si>
  <si>
    <t>-на обеспечение разового питания учащихся 1-4 классов общеобразовательных учреждений</t>
  </si>
  <si>
    <t>расходы для выполнения гос. полномочий РД по хранению, комплектованию, учету и использованию Архивного фонда РД на 2009г.</t>
  </si>
  <si>
    <t>Субвенции бюджетам муниципальных районов на содержание ребенка в семье опекуна и приемной семье, а также на оплату труда приемному родителю (ФБ)</t>
  </si>
  <si>
    <t>Субвенции бюджетам муниципальных районов на выплату денежных средств на содержание ребенка, единовременных пособий и оплату труда при семейных формах устройства детей-сирот и детей, оставшихся без попечения родителей (ОБ)</t>
  </si>
  <si>
    <t>188 1 16 21050 05 0000 140</t>
  </si>
  <si>
    <t>Земельный налог, взимаемый по ставке, установленной подпунктом 2 пункта 1 статьи 394 Налогового кодекса Российской Федерации, зачисляемый в бюджеты  поселений</t>
  </si>
  <si>
    <t xml:space="preserve"> 182 1 06 06023 10 0000 110 </t>
  </si>
  <si>
    <t xml:space="preserve">Земельный налог, взимаемый по ставке, установленной подпунктом 2 пункта 1 статьи 394 Налогового кодекса Российской Федерации, зачисляемый в бюджеты муниципальных районов </t>
  </si>
  <si>
    <t>182 1 06 06023 05 0000 110</t>
  </si>
  <si>
    <t>182 1 06 06023 00 0000 110</t>
  </si>
  <si>
    <t>182 1 06 06013 10 0000 110</t>
  </si>
  <si>
    <t>Земельный налог, взимаемый по ставке, установленной подпунктом 1 пункта 1 статьи 394 Налогового кодекса Российской Федерации, зачисляемый в бюджеты поселений</t>
  </si>
  <si>
    <t>182 1 06 06013 05 0000 110</t>
  </si>
  <si>
    <t xml:space="preserve">Земельный налог, взимаемый по ставке, установленной подпунктом 1 пункта 1 статьи 394 Налогового кодекса Российской Федерации, зачисляемый в бюджеты муниципальных районов </t>
  </si>
  <si>
    <t>182 1 06 06013 00 0000 110</t>
  </si>
  <si>
    <t>081 1 16 25030 01 0000 140</t>
  </si>
  <si>
    <t>020 1 16 90050 05 0000 140</t>
  </si>
  <si>
    <t>000 1 16 90050 05 0000 140</t>
  </si>
  <si>
    <t>081 1 16 90050 05 0000 140</t>
  </si>
  <si>
    <t>Денежные взыскания (штрафы) за административные правонарушения в области дорожного движения</t>
  </si>
  <si>
    <t>188 1 16 90050 05 0000 140</t>
  </si>
  <si>
    <t>498 1 16 90050 05 0000 140</t>
  </si>
  <si>
    <t>340 1 16 90050 05 0000 140</t>
  </si>
  <si>
    <t>170 1 16 90050 05 0000 140</t>
  </si>
  <si>
    <t>Доходы от возмещения ущерба при возникновении страховых случаев, зачисляемые в бюджеты муниципальных районов</t>
  </si>
  <si>
    <t>Земельный налог, взимаемый по ставке, установленной подпунктом 1 пункта 1 статьи 394 Налогового кодекса Российской Федерации, зачисляемый в бюджеты муниципальных районов и поселений</t>
  </si>
  <si>
    <t>Земельный налог, взимаемый по ставке, установленной подпунктом 2 пункта 1 статьи 394 Налогового кодекса Российской Федерации, зачисляемый в бюджеты муниципальных районов и поселений</t>
  </si>
  <si>
    <t xml:space="preserve"> Прочие неналоговые доходы  бюджетов муниципальных районов</t>
  </si>
  <si>
    <t>000 1 19 00000 00 0000 000</t>
  </si>
  <si>
    <t>ВОЗВРАТ ОСТАТКОВ СУБСИДИЙ И СУБВЕНЦИЙ ПРОШЛЫХ ЛЕТ</t>
  </si>
  <si>
    <t>Возврат остатков субсидий и субвенций из бюджетов муниципальных районов</t>
  </si>
  <si>
    <t>Денежные взыскания (штрафы) и иные суммы , взыскиваемые с лиц, виновных в совершении преступлений, и в возмещение ущерба по имуществу, зачисляемые в местные бюджеты</t>
  </si>
  <si>
    <t>Денежные взыскания (штрафы) за нарушение законодательства об охране и использовании животного мира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</si>
  <si>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</si>
  <si>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</si>
  <si>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Ущерб природным ресурсам, начисляемый согласно Актов определения ущерба (Департамент имущественных отношений)</t>
  </si>
  <si>
    <t>Прочие поступления от денежных взысканий (штрафов) и иных сумм в возмещение ущерба, зачисляемые в бюджеты муниципальных районов (Управление по ветеринарному и фитосанитарному надзору)</t>
  </si>
  <si>
    <t>Прочие поступления от денежных взысканий (штрафов) и иных сумм в возмещение ущерба, зачисляемые в  бюджеты муниципальных районов (ГИБДД)</t>
  </si>
  <si>
    <t>Прочие поступления от денежных взысканий (штрафов) и иных сумм в возмещение ущерба, зачисляемые в  бюджеты муниципальных районов (Гостехнадзор)</t>
  </si>
  <si>
    <t>Денежные взыскания (штрафы) за нарушение законодательства в области охраны окружающей среды (УООПС ХМАО-ЮГРЫ)</t>
  </si>
  <si>
    <t>Прочие поступления от денежных взысканий (штрафов) и иных сумм в возмещение ущерба, зачисляемые в  бюджеты муниципальных районов (Управление по технологическому и экологическому надзору)</t>
  </si>
  <si>
    <t>Прочие поступления от денежных взысканий (штрафов) и иных сумм в возмещение ущерба, зачисляемые в  бюджеты муниципальных районов (Управление федеральной миграционной службы по ХМАО-Югре)</t>
  </si>
  <si>
    <t>188 1 16 30000 00 0000 140</t>
  </si>
  <si>
    <t>430 1 16 23050 05 0000 140</t>
  </si>
  <si>
    <t>430 1 16 90050 05 0000 140</t>
  </si>
  <si>
    <t>500 1 17 01050 05 0000 180</t>
  </si>
  <si>
    <t>500 1 17 05050 05 0000 180</t>
  </si>
  <si>
    <t>500 1 19 05010 05 0000 151</t>
  </si>
  <si>
    <t>500 2 02 01003 05 0000 151</t>
  </si>
  <si>
    <t>500 2 02 01999 05 0000 151</t>
  </si>
  <si>
    <t>Прочие дотации муниципальным районам</t>
  </si>
  <si>
    <t xml:space="preserve">Прочие субсидии бюджетам муниципальных районов </t>
  </si>
  <si>
    <t>Субвенции  бюджетам муниципальных районов на осуществление полномочий по подготовке проведения статистических переписей (ФБ)</t>
  </si>
  <si>
    <t>Субвенции бюджетам муниципальных районов на составление (изменение и дополнение) списка кандидатов в присяжные заседатели федеральных судов общей юрисдикции  РФ (ФБ)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</si>
  <si>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 (ФБ)</t>
  </si>
  <si>
    <t xml:space="preserve">Субвенции бюджетам муниципальных районов на выполнение передаваемых полномочий субъектов РФ </t>
  </si>
  <si>
    <t>Субвенции на реализацию основных общеобразовательных программ в муниципальных общеобразовательных учреждениях(ОБ)</t>
  </si>
  <si>
    <t>Субвенции на предоставление и обеспечение мер социальной поддержки детям-сиротам и детям,  оставшимся без попечения родителей, а также лицам из числа детей-сирот и детей, оставшихся без попечения родителей</t>
  </si>
  <si>
    <t>Субвенции на создание и обеспечение деятельности административных комиссий</t>
  </si>
  <si>
    <t>Субвенции на образование и организацию деятельности комиссий по делам несовершеннолетних и защите их прав</t>
  </si>
  <si>
    <t>500 2 02 04999 05 0000 151</t>
  </si>
  <si>
    <t>Прочие межбюджетные трансферты передаваемые бюджетам муниципальных районов</t>
  </si>
  <si>
    <t>230 3 03 02050 05 0000 180</t>
  </si>
  <si>
    <t>430 3 03 02050 05 0000 180</t>
  </si>
  <si>
    <t>Субвенции местным бюджетам на осуществление деятельности по опеке и попечительству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</si>
  <si>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программу дошкольного образования (ФБ)</t>
  </si>
  <si>
    <t>Субвенции бюджетам муниципальных районов на  компенсацию части родительской платы за содержание ребенка в муниципальных образовательных учреждениях, реализующих основную программу дошкольного образования (ОБ)</t>
  </si>
  <si>
    <t>ИНЫЕ МЕЖБЮДЖЕТНЫЕ ТРАНСФЕРТЫ</t>
  </si>
  <si>
    <t>Средства передаваемые бюджетам муниципальных районов для компенсации дополнительных расходов, возникших в результате решений, принятых органами  власти другого уровня</t>
  </si>
  <si>
    <t>Средства, передаваемые бюджетам муниципальных районов  из бюджетов поселений на осуществление части полномочий по решению вопросов местного значения  в соотвествии с заключенными соглашениями</t>
  </si>
  <si>
    <t>330 2 02 02077 05 0011 151</t>
  </si>
  <si>
    <t>500 2 02 02077 05 0012 151</t>
  </si>
  <si>
    <t>330 2 02 02077 05 0013 151</t>
  </si>
  <si>
    <t>330 2 02 03002 05 0000 151</t>
  </si>
  <si>
    <t>500 2 02 03007 05 0000 151</t>
  </si>
  <si>
    <t>500 2 02 04012 05 0000151</t>
  </si>
  <si>
    <t>500 2 02 04014 05 0000151</t>
  </si>
  <si>
    <t>Прочие безвозмездные поступления в бюджеты муниципальных районов</t>
  </si>
  <si>
    <t>Доходы от продажи услуг, оказываемых учреждениями, находящихся в ведении органов местного самоуправления муниципальных районов</t>
  </si>
  <si>
    <t>000 3 00 00000 00 0000 000</t>
  </si>
  <si>
    <t>000 3 02 01050 05 0000 130</t>
  </si>
  <si>
    <t>230 3 02 01050 05 0000 130</t>
  </si>
  <si>
    <t>240 3 02 01050 05 0000 130</t>
  </si>
  <si>
    <t>260 3 02 01050 05 0000 130</t>
  </si>
  <si>
    <t>020 3 02 01050 05 0021 130</t>
  </si>
  <si>
    <t>430 3 02 01050 05 0026 130</t>
  </si>
  <si>
    <t>000 3 03 02050 05 0000 180</t>
  </si>
  <si>
    <t>260 3 03 02050 05 0000 180</t>
  </si>
  <si>
    <t xml:space="preserve">Субвенции  бюджетам муниципальных районов на  государственную регистрацию актов гражданского состояния </t>
  </si>
  <si>
    <t>500 2 02 03022 05 0002 151</t>
  </si>
  <si>
    <t>192 1 16 90050 05 0000 140</t>
  </si>
  <si>
    <t>000 1 08 04000 01 0000 110</t>
  </si>
  <si>
    <t>177 1 16 90050 05 0000 140</t>
  </si>
  <si>
    <t xml:space="preserve">Субвенции бюджетам муниципальных районов на ежемесячное денежное вознаграждение за классное руководство </t>
  </si>
  <si>
    <t xml:space="preserve">Субвенции бюджетам муниципальных районов  на предоставление гражданам субсидий на оплату жилого помещения и коммунальных услуг </t>
  </si>
  <si>
    <t>Целевые сборы с граждан и предприятий, учреждений, организаций</t>
  </si>
  <si>
    <t>141 1 16 28000 01 0000 140</t>
  </si>
  <si>
    <t>177 1 16 27000 01 0000 140</t>
  </si>
  <si>
    <t>182 1 06 01030 10 0000 110</t>
  </si>
  <si>
    <t xml:space="preserve">Налог на имущество физических лиц, взимаемой по ставке, применяемой к объекту налогообложения, расположенному в границах межселенной территории </t>
  </si>
  <si>
    <t xml:space="preserve"> </t>
  </si>
  <si>
    <t>Налог на имущество физических лиц, взимаемой по ставке, применяемой к объекту налогообложения, расположенному в границах поселений</t>
  </si>
  <si>
    <t xml:space="preserve">182 1 09 03022 03 0000 110 </t>
  </si>
  <si>
    <t>Платежи за добычу углеводородного сырья</t>
  </si>
  <si>
    <t>072 1 16 25060 01 0000 140</t>
  </si>
  <si>
    <t>ДОХОДЫ ОТ ПРЕДПРИНИМАТЕЛЬСКОЙ И ИНОЙ ПРИНОСЯЩЕЙ ДОХОД ДЕЯТЕЛЬНОСТИ</t>
  </si>
  <si>
    <t>Прочие безвозмездные поступления учреждениям, находящимся в ведении органов местного самоуправления муниципальных районов</t>
  </si>
  <si>
    <t xml:space="preserve"> - подпрограмма "Газоснабжение населенных пунктов ХМАО-Югры"</t>
  </si>
  <si>
    <t>- подпрограмма "Реконструкция и развитие объектов теплоснабжения населенных пунктов ХМАО-Югры"</t>
  </si>
  <si>
    <t>- подпрограмма "Обеспечение качественной питьевой водой населения ХМАО-Югры"</t>
  </si>
  <si>
    <t>Программа "Водохозяйственное обустройство бассейна реки Обь на 1999-2010 годы"</t>
  </si>
  <si>
    <t>020 1 08 07150 01 0000 110</t>
  </si>
  <si>
    <t>020 1 08 07160 01 0000 110</t>
  </si>
  <si>
    <t>упрощенной системы налогообложения</t>
  </si>
  <si>
    <t>Налоги на имущество</t>
  </si>
  <si>
    <t>Налог на имущество с физических лиц</t>
  </si>
  <si>
    <t>Земельный налог</t>
  </si>
  <si>
    <t>Прочие местные налоги и сборы</t>
  </si>
  <si>
    <t xml:space="preserve"> Неналоговые</t>
  </si>
  <si>
    <t>доходы, всего</t>
  </si>
  <si>
    <t>Прочие неналоговые доходы</t>
  </si>
  <si>
    <t xml:space="preserve">ИТОГО  ДОХОДОВ: </t>
  </si>
  <si>
    <t>ВСЕГО  ДОХОДОВ</t>
  </si>
  <si>
    <t>Невыясненные поступления</t>
  </si>
  <si>
    <t>Налог на доходы  физических лиц</t>
  </si>
  <si>
    <t>182 1 01 02020 01 0000 110</t>
  </si>
  <si>
    <t>182 1 01 02021 01 0000 110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</si>
  <si>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</si>
  <si>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182 1 01 02022 01 0000 110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</si>
  <si>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</si>
  <si>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182 1 01 02030 01 0000 110</t>
  </si>
  <si>
    <t>182 1 01 00000 00 0000 000</t>
  </si>
  <si>
    <t>НАЛОГИ НА ПРИБЫЛЬ, ДОХОДЫ</t>
  </si>
  <si>
    <t>000 1 00 00000 00 0000 000</t>
  </si>
  <si>
    <t>ДОХОДЫ</t>
  </si>
  <si>
    <t xml:space="preserve">182 1 05 01010 01 1000 110 </t>
  </si>
  <si>
    <t>Единый налог, взимаемый с налогоплательщиков, выбравших в качестве объекта налогообложения  доходы</t>
  </si>
  <si>
    <t>182 1 05 01020 01 1000 110</t>
  </si>
  <si>
    <t>Единый налог, взимаемый с налогоплательщиков, выбравших в качестве объекта налогообложения доходы, уменьшенные на величину расходов</t>
  </si>
  <si>
    <t>182 1 05 00000 00 0000 000</t>
  </si>
  <si>
    <t>НАЛОГИ НА СОВОКУПНЫЙ ДОХОД</t>
  </si>
  <si>
    <t>182 1 06 00000 00 0000 000</t>
  </si>
  <si>
    <t>НАЛОГИ НА ИМУЩЕСТВО</t>
  </si>
  <si>
    <t>000 1 08 00000 00 0000 000</t>
  </si>
  <si>
    <t>Государственная пошлина по делам, рассматриваемым в судах общей юрисдикции, мировыми судьями</t>
  </si>
  <si>
    <t>Государственная пошлина по делам, рассматриваемым в судах общей юрисдикции, мировыми судьями(за исключением госпошлины по делам, рассматриваемым ВС РФ)</t>
  </si>
  <si>
    <t>Государственная пошлина за государственную регистрацию, а также за совершение прочих юридически значимых действий</t>
  </si>
  <si>
    <t>188 1 08 07140 01 0000 110</t>
  </si>
  <si>
    <t>Государственная пошлина за выдачу разрешения на распространение наружной рекламы</t>
  </si>
  <si>
    <t>Государственная пошлина за выдачу ордера на квартиру</t>
  </si>
  <si>
    <t>182 1 09 00000 00 0000 000</t>
  </si>
  <si>
    <t>Прочие налоги и сборы (по отмененным местным налогам и сборам)</t>
  </si>
  <si>
    <t xml:space="preserve">000 1 09 07030 05 0000 110     </t>
  </si>
  <si>
    <t>000 1 17 00000 00 0000 000</t>
  </si>
  <si>
    <t>ПРОЧИЕ НЕНАЛОГОВЫЕ ДОХОДЫ</t>
  </si>
  <si>
    <t>000 1 17 01000 00 0000 180</t>
  </si>
  <si>
    <t>000 1 17 05000 00 0000 180</t>
  </si>
  <si>
    <t>Налоговые доходы</t>
  </si>
  <si>
    <t>000 2 02 01000 00 0000 151</t>
  </si>
  <si>
    <t>000 2 02 02000 00 0000 151</t>
  </si>
  <si>
    <t>ПРОЧИЕ БЕЗВОЗМЕЗДНЫЕ ПОСТУПЛЕНИЯ</t>
  </si>
  <si>
    <t>182 1 01 02010 01 0000 110</t>
  </si>
  <si>
    <t>000 1 08 07140 01 0000 110</t>
  </si>
  <si>
    <t>182 1 08 03010 01 0000 110</t>
  </si>
  <si>
    <t>170 1 08 07140 01 0000 110</t>
  </si>
  <si>
    <t>ГИБДД</t>
  </si>
  <si>
    <t>Госинспекция по надзору за техн.состоянием самоходных машин и других видов техники ХМАО-Югры</t>
  </si>
  <si>
    <t>Безвозмездные поступления от других бюджетов бюджетной системы РФ</t>
  </si>
  <si>
    <t>Налог на доходы  физических лиц с доходов, облагаемых по налоговой ставке, установленной пунктом 1 статьи 224 Налогового кодекса РФ</t>
  </si>
  <si>
    <t>Налог на доходы физических лиц с доходов,  полученных физическими лицами, не являющимися налоговыми резидентами Российской Федерации</t>
  </si>
  <si>
    <t xml:space="preserve">Транспортный налог </t>
  </si>
  <si>
    <t>Транспортный налог с организаций</t>
  </si>
  <si>
    <t>Транспортный налог с физических лиц</t>
  </si>
  <si>
    <t>182 1 06  04011 02 0000 110</t>
  </si>
  <si>
    <t xml:space="preserve"> 182 1 06  04012 02 0000 110</t>
  </si>
  <si>
    <t xml:space="preserve">182 1 06 01000 00 0000 110 </t>
  </si>
  <si>
    <t>182 1 06 01030 05 0000 110</t>
  </si>
  <si>
    <t>ГОСУДАРСТВЕННАЯ ПОШЛИНА, СБОРЫ</t>
  </si>
  <si>
    <t>Государственная пошлина за право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</t>
  </si>
  <si>
    <t>ЗАДОЛЖЕННОСТЬ И ПЕРЕРАСЧЕТЫ ПО ОТМЕНЕННЫМ НАЛОГАМ, СБОРАМ И ИНЫМ ОБЯЗАТЕЛЬНЫМ ПЛАТЕЖАМ</t>
  </si>
  <si>
    <t>182 1 09 04000 00 0000 110</t>
  </si>
  <si>
    <t>Земельный налог по обязательствам, возникшим до 1 января 2006 года</t>
  </si>
  <si>
    <t xml:space="preserve">Гос.пошлина за совершение нотариальных действий (за исключением действий,совершаемых консульскими учреждениями РФ) </t>
  </si>
  <si>
    <t>Невыясненные поступления, зачисляемые в  бюджеты муниципальных районов</t>
  </si>
  <si>
    <t>Денежные взыскания (штрафы) за нарушение законодательства в области охраны окружающей среды</t>
  </si>
  <si>
    <t>Дотации из Регионального фонда финансовой поддержки муниципальных районов (ОБ) - дотации бюджетам муниципальных районов на выравнивание уровня бюджетной обеспеченности</t>
  </si>
  <si>
    <t>000 2 00 00000 00 0000 000</t>
  </si>
  <si>
    <t xml:space="preserve">БЕЗВОЗМЕЗДНЫЕ ПОСТУПЛЕНИЯ </t>
  </si>
  <si>
    <t>000 2 02 00000 00 0000 000</t>
  </si>
  <si>
    <t>Прочие поступления от денежных взысканий (штрафов) и иных сумм в возмещение ущерба, зачисляемые в  бюджеты муниципальных районов (Центр ГИМС МЧС  по ХМАО-Югре)</t>
  </si>
  <si>
    <t>330 2 02 03027 05 0001 151</t>
  </si>
  <si>
    <t>Непрограммные инвестиции</t>
  </si>
  <si>
    <t>182 1 05 03000 01 0000 110</t>
  </si>
  <si>
    <t>182 1 09 03000 00 0000 110</t>
  </si>
  <si>
    <t>Платежи за пользование природными ресурсами</t>
  </si>
  <si>
    <t>182 1 09 03010 03 0000 110</t>
  </si>
  <si>
    <t>Платежи за проведение поисковых и разведочных работ</t>
  </si>
  <si>
    <t xml:space="preserve">182 1 09 03021 03 0000 110 </t>
  </si>
  <si>
    <t>Платежи за добычу общераспространенных полезных ископаемых</t>
  </si>
  <si>
    <t>Денежные взыскания (штрафы) за нарушение законодательства о налогах и сборах</t>
  </si>
  <si>
    <t>182 1 16 03010 01 0000 140</t>
  </si>
  <si>
    <t>182 1 16 03030 01 0000 140</t>
  </si>
  <si>
    <t>182 1 16 06000 01 0000 140</t>
  </si>
  <si>
    <t>Денежные взыскания (штрафы) за нарушение Федерального закона "О пожарной безопасности"</t>
  </si>
  <si>
    <t>000 1 09 07000 05 0000 110</t>
  </si>
  <si>
    <t>000 1 09 07050 05 0000 110</t>
  </si>
  <si>
    <t>Субсидии бюджетам муниципальных районов  на денежные выплаты медицинскому персоналу фельдшерско-акушерских пунктов, врачам, фельдшерам и медицинским сестрам "Скорой медицинской помощи" (ФБ)</t>
  </si>
  <si>
    <t>Субсидии бюджетам муниципальных районов  на денежные выплаты медицинскому персоналу фельдшерско-акушерских пунктов, врачам, фельдшерам и медицинским сестрам "Скорой медицинской помощи" (ОБ)</t>
  </si>
  <si>
    <t>Денежные взыскания (штрафы) за административные правонарушения в области налогов и сборов, предусмотренные КоАП РФ</t>
  </si>
  <si>
    <t>Дененжные взыскания (штрафы) за нарушение законодательства о применении контрольно-кассовой техники при осуществление наличных денежных расчетов и (или) расчет с использованием  платежных карт</t>
  </si>
  <si>
    <t>340 1 16 25050 05 0000 140</t>
  </si>
  <si>
    <t xml:space="preserve">Денежные взыскания (штрафы) за нарушение земельного законодательства </t>
  </si>
  <si>
    <t>000 1 17 05050 05 0000 180</t>
  </si>
  <si>
    <t xml:space="preserve"> Прочие неналоговые доходы  ДЗИОиП</t>
  </si>
  <si>
    <t xml:space="preserve"> Прочие неналоговые доходы  Комитет по финансам</t>
  </si>
  <si>
    <t>430 1 17 05050 05 0000 180</t>
  </si>
  <si>
    <r>
      <t xml:space="preserve">СУБВЕНЦИИ </t>
    </r>
    <r>
      <rPr>
        <sz val="11"/>
        <rFont val="Arial Cyr"/>
        <family val="0"/>
      </rPr>
      <t>от других бюджетов бюджетной системы РФ</t>
    </r>
  </si>
  <si>
    <r>
      <t xml:space="preserve">СУБСИДИИ  </t>
    </r>
    <r>
      <rPr>
        <sz val="11"/>
        <rFont val="Arial Cyr"/>
        <family val="0"/>
      </rPr>
      <t>от других бюджетов бюджетной системы РФ</t>
    </r>
  </si>
  <si>
    <t>430 3 03 02050 05 0026 180</t>
  </si>
  <si>
    <t xml:space="preserve">Налог на доходы физических лиц с доходов, полученных физическими лицами, являющимися налоговыми резидентами РФ, в виде дивидендов от долевого участия в деятельности организаций </t>
  </si>
  <si>
    <t>500 2 02 02999 05 0000 151</t>
  </si>
  <si>
    <t>500 2 02 04004 05 0060 151</t>
  </si>
  <si>
    <t>500 2 02 04004 05 0050 151</t>
  </si>
  <si>
    <t>500 2 02 02089 05 0000 151</t>
  </si>
  <si>
    <t>500 2 02 02089 05 0001 151</t>
  </si>
  <si>
    <t>500 2 02 02089 05 0002 151</t>
  </si>
  <si>
    <t>Субсидии  бюджетам   муниципальных   районов   на обеспечение мероприятий по  капитальному  ремонту многоквартирных домов и  переселению  граждан  из аварийного  жилищного  фонда  за   счет   средств бюджетов</t>
  </si>
  <si>
    <t>Субсидии  бюджетам   муниципальных   районов   на обеспечение мероприятий по  капитальному  ремонту многоквартирных домов за   счет   средств бюджетов</t>
  </si>
  <si>
    <t>Субсидии  бюджетам   муниципальных   районов   на обеспечение мероприятий по переселению  граждан  из аварийного  жилищного  фонда  за   счет   средств бюджетов</t>
  </si>
  <si>
    <t>500 2 02 02008 05 0000 151</t>
  </si>
  <si>
    <t xml:space="preserve">182 1 09 04050 05 0000 110   </t>
  </si>
  <si>
    <t>Субсидии  бюджетам муниципальных районов на обеспечение жильем молодых семей (ФБ)</t>
  </si>
  <si>
    <t>Доходы от продажи услуг, оказываемых учреждениями, находящихся в ведении органов местного самоуправления муниципальных районов (Комитет по образованию)</t>
  </si>
  <si>
    <t>Доходы от продажи услуг, оказываемых учреждениями, находящихся в ведении органов местного самоуправления муниципальных районов (Комитет по здравоохранению)</t>
  </si>
  <si>
    <t>Доходы от продажи услуг, оказываемых учреждениями, находящихся в ведении органов местного самоуправления муниципальных районов (Комитет по культуре и кинофикации)</t>
  </si>
  <si>
    <t>Доходы от продажи услуг, оказываемых учреждениями, находящихся в ведении органов местного самоуправления муниципальных районов (Егерьская служба)</t>
  </si>
  <si>
    <t>Доходы от продажи услуг, оказываемых учреждениями, находящихся в ведении органов местного самоуправления муниципальных районов ( Газета "Наш район")</t>
  </si>
  <si>
    <t xml:space="preserve">Дотации бюджетам муниципальных районов на поддержку мер по обеспечению сбалансированности бюджетов (ОБ) </t>
  </si>
  <si>
    <t>500 2 02 03027 05 0002 151</t>
  </si>
  <si>
    <t>500 2 02 03029 05 0002 151</t>
  </si>
  <si>
    <t>500 2 02 03029 05 0001 151</t>
  </si>
  <si>
    <t>500 2 02 02022 05 0000 151</t>
  </si>
  <si>
    <t>Субсидии бюджетам муниципальных районов на внедрение инновационных образовательных программ (ФБ)</t>
  </si>
  <si>
    <t>Прочие поступления от денежных взысканий (штрафов) и иных сумм в возмещение ущерба, зачисляемые в бюджеты муниципальных районов (КДНС и ЗП, административная комиссия)</t>
  </si>
  <si>
    <t>500 2 02 01008 05 0000 151</t>
  </si>
  <si>
    <t>Дотации бюджетам муниципальных районов на поощрение достижения наилучших показателей деятельности органов местного самоуправления</t>
  </si>
  <si>
    <t>Субвенция из регионального фонда компенсаций на исполнение полномочий по расчету и распределению дотаций поселениям, входящим в состав муниципального района</t>
  </si>
  <si>
    <t>000 2 02 03000 00 0000 151</t>
  </si>
  <si>
    <t>001 2 07 05000 05 0000 180</t>
  </si>
  <si>
    <t xml:space="preserve">182 1 06 04000 05 0000 110 </t>
  </si>
  <si>
    <t xml:space="preserve">182 1 06 06023 10 0000 110 </t>
  </si>
  <si>
    <t>182 1 05 01000 05 0000 110</t>
  </si>
  <si>
    <t>182 1 08 03000 05 0000 110</t>
  </si>
  <si>
    <t>Субвенция на обеспечение жилыми помещениями детей-сирот</t>
  </si>
  <si>
    <t>004 2 02 02999 05 0030 151</t>
  </si>
  <si>
    <t>004 2 02 03003 05 0000 151</t>
  </si>
  <si>
    <t>004 2 02 03015 05 0000 151</t>
  </si>
  <si>
    <t>004 2 02 03020 05 0000 151</t>
  </si>
  <si>
    <t>004 2 02 03021 05 0000 151</t>
  </si>
  <si>
    <t>004 2 02 03024 05 0000 151</t>
  </si>
  <si>
    <t>004 2 02 03024 05 0002 151</t>
  </si>
  <si>
    <t>004 2 02 03027 05 0000 151</t>
  </si>
  <si>
    <t>004 2 02 03026 05 0000 151</t>
  </si>
  <si>
    <t>004 2 02 03002 05 0000 151</t>
  </si>
  <si>
    <t>004 2 02 04000 00 0000 151</t>
  </si>
  <si>
    <t>004 2 02 01001 05 0000 151</t>
  </si>
  <si>
    <t>182 1 08 07000 05 0000 110</t>
  </si>
  <si>
    <t>004 2 07 00000 00 0000 180</t>
  </si>
  <si>
    <t>-расходы на составление (изменение и дополнение) списков кандидатов в присяжные засидатели</t>
  </si>
  <si>
    <t>Субвенции на реализацию дошкольных программ в муниципальных дошкольных учреждениях(ОБ)</t>
  </si>
  <si>
    <t>Комплетование книжных фондов библиотек МО</t>
  </si>
  <si>
    <t>004 2 02 04000 05 0000 151</t>
  </si>
  <si>
    <t>Приложение № 2</t>
  </si>
  <si>
    <t>Расходы на выплату единовременного пособия при всех формах устройства в семьях дети сирот</t>
  </si>
  <si>
    <t>ЕНВД</t>
  </si>
  <si>
    <t>БЮДЖЕТА ЦУНТИНСКОГО РАЙОНА (муниципального района)</t>
  </si>
  <si>
    <t>- остатки дотации поселениям на 2016г.</t>
  </si>
  <si>
    <t>- остатки РФФПМР на 2016г.C115</t>
  </si>
  <si>
    <t>- на софинансирование расходных обязательств муниципальных образований  связанных с реализацией приоритетных проектов и поручений призидента РД D115</t>
  </si>
  <si>
    <t>НА 2019 ГОД и плановый перод на 2020-2021 г.г.</t>
  </si>
  <si>
    <t>НАЛОГИ НА ТОВАРЫ (РАБОТЫ, УСЛУГИ), РЕАЛИЗУЕМЫЕ НА ТЕРРИТОРИИ РОССИЙСКОЙ ФЕДЕРАЦИИ</t>
  </si>
  <si>
    <t>100 1 03 00000 00 0000 000</t>
  </si>
  <si>
    <t>Акцизы по подакцизным товарам (продукции), производимым на территории Российской Федерации</t>
  </si>
  <si>
    <t>100 1 03 02000 01 0000 110</t>
  </si>
  <si>
    <t>Дотация бюджетам муниципальных районов на повышение оплаты труда работников бюджетной сферы, опред. Указами президента РФ</t>
  </si>
  <si>
    <t>Фонд финансовой поддержки  муниципальных райнов</t>
  </si>
  <si>
    <t>Наименование показателя</t>
  </si>
  <si>
    <t>2019 год</t>
  </si>
  <si>
    <t>2020 год</t>
  </si>
  <si>
    <t>2021 год</t>
  </si>
</sst>
</file>

<file path=xl/styles.xml><?xml version="1.0" encoding="utf-8"?>
<styleSheet xmlns="http://schemas.openxmlformats.org/spreadsheetml/2006/main">
  <numFmts count="4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&quot;р.&quot;_-;\-* #,##0.0&quot;р.&quot;_-;_-* &quot;-&quot;??&quot;р.&quot;_-;_-@_-"/>
    <numFmt numFmtId="173" formatCode="_-* #,##0&quot;р.&quot;_-;\-* #,##0&quot;р.&quot;_-;_-* &quot;-&quot;??&quot;р.&quot;_-;_-@_-"/>
    <numFmt numFmtId="174" formatCode="000000"/>
    <numFmt numFmtId="175" formatCode="_-* #,##0.000&quot;р.&quot;_-;\-* #,##0.000&quot;р.&quot;_-;_-* &quot;-&quot;??&quot;р.&quot;_-;_-@_-"/>
    <numFmt numFmtId="176" formatCode="_-* #,##0.0000&quot;р.&quot;_-;\-* #,##0.0000&quot;р.&quot;_-;_-* &quot;-&quot;??&quot;р.&quot;_-;_-@_-"/>
    <numFmt numFmtId="177" formatCode="_-* #,##0.000_р_._-;\-* #,##0.000_р_._-;_-* &quot;-&quot;??_р_._-;_-@_-"/>
    <numFmt numFmtId="178" formatCode="0.0"/>
    <numFmt numFmtId="179" formatCode="0.000"/>
    <numFmt numFmtId="180" formatCode="#,##0.0"/>
    <numFmt numFmtId="181" formatCode="0.0000000"/>
    <numFmt numFmtId="182" formatCode="0.000000"/>
    <numFmt numFmtId="183" formatCode="0.00000"/>
    <numFmt numFmtId="184" formatCode="_(\$* #,##0_);_(\$* \(#,##0\);_(\$* &quot;-&quot;_);_(@_)"/>
    <numFmt numFmtId="185" formatCode="_(* #,##0_);_(* \(#,##0\);_(* &quot;-&quot;_);_(@_)"/>
    <numFmt numFmtId="186" formatCode="_(\$* #,##0.00_);_(\$* \(#,##0.00\);_(\$* &quot;-&quot;??_);_(@_)"/>
    <numFmt numFmtId="187" formatCode="_(* #,##0.00_);_(* \(#,##0.00\);_(* &quot;-&quot;??_);_(@_)"/>
    <numFmt numFmtId="188" formatCode="#,##0.00;[Red]\-#,##0.00;0"/>
    <numFmt numFmtId="189" formatCode="0.000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#,##0.000"/>
    <numFmt numFmtId="195" formatCode="#,##0.0000"/>
    <numFmt numFmtId="196" formatCode="#,##0.00000"/>
    <numFmt numFmtId="197" formatCode="#,##0.00;[Red]\-#,##0.00;0.00"/>
    <numFmt numFmtId="198" formatCode="#,##0;[Red]\-#,##0;0"/>
    <numFmt numFmtId="199" formatCode="#,##0.000;[Red]\-#,##0.000;0.000"/>
    <numFmt numFmtId="200" formatCode="#,##0.0;[Red]\-#,##0.0;0.0"/>
    <numFmt numFmtId="201" formatCode="#,##0.0_ ;[Red]\-#,##0.0\ "/>
    <numFmt numFmtId="202" formatCode="#,##0.000_ ;[Red]\-#,##0.000\ "/>
    <numFmt numFmtId="203" formatCode="[$-FC19]d\ mmmm\ yyyy\ &quot;г.&quot;"/>
  </numFmts>
  <fonts count="74">
    <font>
      <sz val="10"/>
      <name val="Arial Cyr"/>
      <family val="0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i/>
      <sz val="10"/>
      <name val="Arial Cyr"/>
      <family val="0"/>
    </font>
    <font>
      <i/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sz val="8"/>
      <name val="Arial CYR"/>
      <family val="2"/>
    </font>
    <font>
      <b/>
      <sz val="11"/>
      <name val="Arial Cyr"/>
      <family val="0"/>
    </font>
    <font>
      <i/>
      <sz val="9"/>
      <name val="Arial Cyr"/>
      <family val="0"/>
    </font>
    <font>
      <i/>
      <sz val="8"/>
      <name val="Arial Cyr"/>
      <family val="0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i/>
      <sz val="9"/>
      <name val="Arial Cyr"/>
      <family val="0"/>
    </font>
    <font>
      <sz val="10"/>
      <name val="Arial"/>
      <family val="2"/>
    </font>
    <font>
      <i/>
      <sz val="8"/>
      <color indexed="8"/>
      <name val="Arial"/>
      <family val="2"/>
    </font>
    <font>
      <i/>
      <sz val="10"/>
      <color indexed="8"/>
      <name val="Arial"/>
      <family val="2"/>
    </font>
    <font>
      <sz val="10"/>
      <name val="Times New Roman"/>
      <family val="1"/>
    </font>
    <font>
      <sz val="9"/>
      <name val="Arial"/>
      <family val="2"/>
    </font>
    <font>
      <sz val="12"/>
      <name val="Arial Cyr"/>
      <family val="0"/>
    </font>
    <font>
      <b/>
      <sz val="12"/>
      <name val="Arial Cyr"/>
      <family val="0"/>
    </font>
    <font>
      <b/>
      <i/>
      <sz val="12"/>
      <name val="Arial Cyr"/>
      <family val="0"/>
    </font>
    <font>
      <i/>
      <sz val="12"/>
      <name val="Arial Cyr"/>
      <family val="0"/>
    </font>
    <font>
      <i/>
      <sz val="12"/>
      <name val="Arial"/>
      <family val="2"/>
    </font>
    <font>
      <sz val="11"/>
      <name val="Times New Roman"/>
      <family val="1"/>
    </font>
    <font>
      <sz val="11"/>
      <name val="Arial Cyr"/>
      <family val="0"/>
    </font>
    <font>
      <b/>
      <sz val="11"/>
      <name val="Times New Roman"/>
      <family val="1"/>
    </font>
    <font>
      <b/>
      <i/>
      <sz val="11"/>
      <color indexed="61"/>
      <name val="Arial Cyr"/>
      <family val="0"/>
    </font>
    <font>
      <b/>
      <i/>
      <sz val="11"/>
      <color indexed="18"/>
      <name val="Arial Cyr"/>
      <family val="0"/>
    </font>
    <font>
      <b/>
      <sz val="11"/>
      <color indexed="18"/>
      <name val="Arial Cyr"/>
      <family val="0"/>
    </font>
    <font>
      <i/>
      <sz val="11"/>
      <name val="Arial Cyr"/>
      <family val="0"/>
    </font>
    <font>
      <sz val="11"/>
      <color indexed="8"/>
      <name val="Arial"/>
      <family val="2"/>
    </font>
    <font>
      <sz val="11"/>
      <name val="Arial"/>
      <family val="2"/>
    </font>
    <font>
      <b/>
      <i/>
      <sz val="11"/>
      <name val="Arial Cyr"/>
      <family val="0"/>
    </font>
    <font>
      <i/>
      <sz val="11"/>
      <name val="Arial"/>
      <family val="2"/>
    </font>
    <font>
      <i/>
      <sz val="11"/>
      <color indexed="8"/>
      <name val="Arial"/>
      <family val="2"/>
    </font>
    <font>
      <i/>
      <sz val="11"/>
      <name val="Times New Roman"/>
      <family val="1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gray0625">
        <fgColor indexed="27"/>
        <bgColor indexed="22"/>
      </patternFill>
    </fill>
    <fill>
      <patternFill patternType="solid">
        <fgColor indexed="47"/>
        <bgColor indexed="64"/>
      </patternFill>
    </fill>
    <fill>
      <patternFill patternType="gray0625">
        <fgColor indexed="47"/>
        <bgColor indexed="22"/>
      </patternFill>
    </fill>
    <fill>
      <patternFill patternType="gray0625">
        <fgColor indexed="42"/>
        <bgColor indexed="22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0" fontId="61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28" borderId="7" applyNumberFormat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2" fillId="0" borderId="0">
      <alignment/>
      <protection/>
    </xf>
    <xf numFmtId="0" fontId="16" fillId="0" borderId="0">
      <alignment/>
      <protection/>
    </xf>
    <xf numFmtId="0" fontId="3" fillId="0" borderId="0" applyNumberFormat="0" applyFill="0" applyBorder="0" applyAlignment="0" applyProtection="0"/>
    <xf numFmtId="0" fontId="69" fillId="30" borderId="0" applyNumberFormat="0" applyBorder="0" applyAlignment="0" applyProtection="0"/>
    <xf numFmtId="0" fontId="7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3" fillId="32" borderId="0" applyNumberFormat="0" applyBorder="0" applyAlignment="0" applyProtection="0"/>
  </cellStyleXfs>
  <cellXfs count="204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14" fillId="0" borderId="0" xfId="0" applyFont="1" applyFill="1" applyBorder="1" applyAlignment="1">
      <alignment vertical="top" wrapText="1"/>
    </xf>
    <xf numFmtId="0" fontId="0" fillId="0" borderId="0" xfId="0" applyFill="1" applyAlignment="1">
      <alignment/>
    </xf>
    <xf numFmtId="3" fontId="21" fillId="0" borderId="0" xfId="0" applyNumberFormat="1" applyFont="1" applyFill="1" applyBorder="1" applyAlignment="1">
      <alignment horizontal="right"/>
    </xf>
    <xf numFmtId="1" fontId="21" fillId="0" borderId="0" xfId="0" applyNumberFormat="1" applyFont="1" applyFill="1" applyBorder="1" applyAlignment="1">
      <alignment horizontal="center"/>
    </xf>
    <xf numFmtId="3" fontId="23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1" fontId="22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1" fontId="23" fillId="0" borderId="0" xfId="0" applyNumberFormat="1" applyFont="1" applyFill="1" applyBorder="1" applyAlignment="1">
      <alignment horizontal="center"/>
    </xf>
    <xf numFmtId="49" fontId="2" fillId="0" borderId="0" xfId="54" applyNumberFormat="1" applyFont="1" applyFill="1" applyBorder="1" applyAlignment="1" applyProtection="1">
      <alignment horizontal="left"/>
      <protection hidden="1"/>
    </xf>
    <xf numFmtId="0" fontId="14" fillId="0" borderId="0" xfId="0" applyFont="1" applyFill="1" applyBorder="1" applyAlignment="1">
      <alignment horizontal="justify" vertical="top" wrapText="1"/>
    </xf>
    <xf numFmtId="1" fontId="21" fillId="0" borderId="0" xfId="0" applyNumberFormat="1" applyFont="1" applyFill="1" applyBorder="1" applyAlignment="1">
      <alignment/>
    </xf>
    <xf numFmtId="49" fontId="7" fillId="0" borderId="0" xfId="0" applyNumberFormat="1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justify" vertical="top" wrapText="1"/>
    </xf>
    <xf numFmtId="3" fontId="21" fillId="0" borderId="0" xfId="0" applyNumberFormat="1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7" fillId="0" borderId="0" xfId="54" applyNumberFormat="1" applyFont="1" applyFill="1" applyBorder="1" applyAlignment="1" applyProtection="1">
      <alignment horizontal="left" wrapText="1"/>
      <protection hidden="1"/>
    </xf>
    <xf numFmtId="3" fontId="23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178" fontId="22" fillId="0" borderId="0" xfId="0" applyNumberFormat="1" applyFont="1" applyFill="1" applyBorder="1" applyAlignment="1">
      <alignment horizontal="center"/>
    </xf>
    <xf numFmtId="0" fontId="2" fillId="0" borderId="0" xfId="54" applyNumberFormat="1" applyFont="1" applyFill="1" applyBorder="1" applyAlignment="1" applyProtection="1">
      <alignment horizontal="left" wrapText="1"/>
      <protection hidden="1"/>
    </xf>
    <xf numFmtId="0" fontId="17" fillId="0" borderId="0" xfId="0" applyFont="1" applyFill="1" applyBorder="1" applyAlignment="1">
      <alignment horizontal="right" vertical="top" wrapText="1"/>
    </xf>
    <xf numFmtId="0" fontId="18" fillId="0" borderId="0" xfId="0" applyFont="1" applyFill="1" applyBorder="1" applyAlignment="1">
      <alignment horizontal="justify" vertical="top" wrapText="1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3" fontId="24" fillId="0" borderId="0" xfId="0" applyNumberFormat="1" applyFont="1" applyFill="1" applyBorder="1" applyAlignment="1">
      <alignment horizontal="right"/>
    </xf>
    <xf numFmtId="0" fontId="13" fillId="0" borderId="0" xfId="0" applyFont="1" applyFill="1" applyBorder="1" applyAlignment="1">
      <alignment horizontal="center" vertical="center" wrapText="1"/>
    </xf>
    <xf numFmtId="1" fontId="21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3" fontId="22" fillId="0" borderId="0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wrapText="1"/>
    </xf>
    <xf numFmtId="1" fontId="24" fillId="0" borderId="0" xfId="0" applyNumberFormat="1" applyFont="1" applyFill="1" applyBorder="1" applyAlignment="1">
      <alignment/>
    </xf>
    <xf numFmtId="49" fontId="7" fillId="0" borderId="0" xfId="0" applyNumberFormat="1" applyFont="1" applyFill="1" applyBorder="1" applyAlignment="1">
      <alignment wrapText="1"/>
    </xf>
    <xf numFmtId="0" fontId="11" fillId="0" borderId="0" xfId="54" applyNumberFormat="1" applyFont="1" applyFill="1" applyBorder="1" applyAlignment="1" applyProtection="1">
      <alignment horizontal="left" wrapText="1"/>
      <protection hidden="1"/>
    </xf>
    <xf numFmtId="0" fontId="6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1" fontId="22" fillId="0" borderId="0" xfId="0" applyNumberFormat="1" applyFont="1" applyFill="1" applyBorder="1" applyAlignment="1">
      <alignment/>
    </xf>
    <xf numFmtId="0" fontId="13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1" fontId="24" fillId="0" borderId="0" xfId="0" applyNumberFormat="1" applyFont="1" applyFill="1" applyBorder="1" applyAlignment="1">
      <alignment horizontal="center"/>
    </xf>
    <xf numFmtId="178" fontId="24" fillId="0" borderId="0" xfId="0" applyNumberFormat="1" applyFont="1" applyFill="1" applyBorder="1" applyAlignment="1">
      <alignment horizontal="center"/>
    </xf>
    <xf numFmtId="1" fontId="21" fillId="0" borderId="0" xfId="0" applyNumberFormat="1" applyFont="1" applyFill="1" applyBorder="1" applyAlignment="1">
      <alignment horizontal="center" wrapText="1"/>
    </xf>
    <xf numFmtId="0" fontId="0" fillId="0" borderId="0" xfId="0" applyFont="1" applyFill="1" applyBorder="1" applyAlignment="1">
      <alignment/>
    </xf>
    <xf numFmtId="49" fontId="7" fillId="0" borderId="0" xfId="0" applyNumberFormat="1" applyFont="1" applyFill="1" applyBorder="1" applyAlignment="1">
      <alignment horizontal="left" wrapText="1"/>
    </xf>
    <xf numFmtId="0" fontId="12" fillId="0" borderId="0" xfId="0" applyFont="1" applyFill="1" applyBorder="1" applyAlignment="1">
      <alignment wrapText="1"/>
    </xf>
    <xf numFmtId="178" fontId="22" fillId="0" borderId="0" xfId="0" applyNumberFormat="1" applyFont="1" applyFill="1" applyBorder="1" applyAlignment="1">
      <alignment horizontal="center"/>
    </xf>
    <xf numFmtId="3" fontId="22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1" fontId="22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wrapText="1"/>
    </xf>
    <xf numFmtId="178" fontId="21" fillId="0" borderId="0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/>
    </xf>
    <xf numFmtId="0" fontId="6" fillId="0" borderId="0" xfId="54" applyNumberFormat="1" applyFont="1" applyFill="1" applyBorder="1" applyAlignment="1" applyProtection="1">
      <alignment horizontal="left" wrapText="1"/>
      <protection hidden="1"/>
    </xf>
    <xf numFmtId="0" fontId="7" fillId="0" borderId="0" xfId="0" applyNumberFormat="1" applyFont="1" applyFill="1" applyBorder="1" applyAlignment="1">
      <alignment wrapText="1"/>
    </xf>
    <xf numFmtId="0" fontId="8" fillId="0" borderId="0" xfId="0" applyFont="1" applyFill="1" applyBorder="1" applyAlignment="1">
      <alignment wrapText="1"/>
    </xf>
    <xf numFmtId="0" fontId="19" fillId="0" borderId="0" xfId="0" applyFont="1" applyFill="1" applyBorder="1" applyAlignment="1">
      <alignment wrapText="1"/>
    </xf>
    <xf numFmtId="0" fontId="0" fillId="0" borderId="0" xfId="54" applyNumberFormat="1" applyFont="1" applyFill="1" applyBorder="1" applyAlignment="1" applyProtection="1">
      <alignment horizontal="left"/>
      <protection hidden="1"/>
    </xf>
    <xf numFmtId="0" fontId="0" fillId="0" borderId="0" xfId="54" applyNumberFormat="1" applyFont="1" applyFill="1" applyBorder="1" applyAlignment="1" applyProtection="1">
      <alignment horizontal="left" wrapText="1"/>
      <protection hidden="1"/>
    </xf>
    <xf numFmtId="49" fontId="2" fillId="0" borderId="0" xfId="0" applyNumberFormat="1" applyFont="1" applyFill="1" applyBorder="1" applyAlignment="1">
      <alignment wrapText="1"/>
    </xf>
    <xf numFmtId="0" fontId="4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180" fontId="22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wrapText="1" readingOrder="1"/>
    </xf>
    <xf numFmtId="0" fontId="22" fillId="0" borderId="0" xfId="0" applyFont="1" applyFill="1" applyBorder="1" applyAlignment="1">
      <alignment/>
    </xf>
    <xf numFmtId="0" fontId="13" fillId="0" borderId="0" xfId="0" applyFont="1" applyFill="1" applyBorder="1" applyAlignment="1">
      <alignment vertical="top" wrapText="1"/>
    </xf>
    <xf numFmtId="3" fontId="25" fillId="0" borderId="0" xfId="0" applyNumberFormat="1" applyFont="1" applyFill="1" applyBorder="1" applyAlignment="1">
      <alignment/>
    </xf>
    <xf numFmtId="1" fontId="23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1" fontId="24" fillId="0" borderId="0" xfId="0" applyNumberFormat="1" applyFont="1" applyFill="1" applyBorder="1" applyAlignment="1">
      <alignment horizontal="right"/>
    </xf>
    <xf numFmtId="0" fontId="20" fillId="0" borderId="0" xfId="0" applyFont="1" applyFill="1" applyBorder="1" applyAlignment="1">
      <alignment/>
    </xf>
    <xf numFmtId="0" fontId="5" fillId="0" borderId="0" xfId="0" applyFont="1" applyFill="1" applyBorder="1" applyAlignment="1">
      <alignment wrapText="1"/>
    </xf>
    <xf numFmtId="0" fontId="15" fillId="0" borderId="0" xfId="0" applyFont="1" applyFill="1" applyBorder="1" applyAlignment="1">
      <alignment/>
    </xf>
    <xf numFmtId="0" fontId="5" fillId="0" borderId="0" xfId="0" applyFont="1" applyFill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0" fillId="0" borderId="10" xfId="0" applyFont="1" applyFill="1" applyBorder="1" applyAlignment="1">
      <alignment horizontal="left"/>
    </xf>
    <xf numFmtId="0" fontId="10" fillId="33" borderId="10" xfId="0" applyFont="1" applyFill="1" applyBorder="1" applyAlignment="1">
      <alignment horizontal="left"/>
    </xf>
    <xf numFmtId="0" fontId="27" fillId="0" borderId="10" xfId="0" applyFont="1" applyFill="1" applyBorder="1" applyAlignment="1">
      <alignment wrapText="1"/>
    </xf>
    <xf numFmtId="0" fontId="27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200" fontId="26" fillId="0" borderId="10" xfId="54" applyNumberFormat="1" applyFont="1" applyFill="1" applyBorder="1" applyAlignment="1" applyProtection="1">
      <alignment/>
      <protection hidden="1"/>
    </xf>
    <xf numFmtId="49" fontId="27" fillId="0" borderId="10" xfId="0" applyNumberFormat="1" applyFont="1" applyFill="1" applyBorder="1" applyAlignment="1">
      <alignment wrapText="1"/>
    </xf>
    <xf numFmtId="0" fontId="27" fillId="0" borderId="10" xfId="0" applyFont="1" applyBorder="1" applyAlignment="1">
      <alignment wrapText="1"/>
    </xf>
    <xf numFmtId="200" fontId="26" fillId="0" borderId="10" xfId="0" applyNumberFormat="1" applyFont="1" applyBorder="1" applyAlignment="1">
      <alignment/>
    </xf>
    <xf numFmtId="200" fontId="26" fillId="0" borderId="10" xfId="54" applyNumberFormat="1" applyFont="1" applyFill="1" applyBorder="1" applyAlignment="1" applyProtection="1">
      <alignment horizontal="center"/>
      <protection hidden="1"/>
    </xf>
    <xf numFmtId="0" fontId="10" fillId="0" borderId="10" xfId="0" applyFont="1" applyFill="1" applyBorder="1" applyAlignment="1">
      <alignment wrapText="1"/>
    </xf>
    <xf numFmtId="200" fontId="28" fillId="0" borderId="10" xfId="0" applyNumberFormat="1" applyFont="1" applyFill="1" applyBorder="1" applyAlignment="1">
      <alignment horizontal="center"/>
    </xf>
    <xf numFmtId="200" fontId="26" fillId="0" borderId="10" xfId="0" applyNumberFormat="1" applyFont="1" applyFill="1" applyBorder="1" applyAlignment="1">
      <alignment horizontal="right"/>
    </xf>
    <xf numFmtId="200" fontId="26" fillId="34" borderId="10" xfId="0" applyNumberFormat="1" applyFont="1" applyFill="1" applyBorder="1" applyAlignment="1">
      <alignment horizontal="right"/>
    </xf>
    <xf numFmtId="197" fontId="26" fillId="0" borderId="10" xfId="0" applyNumberFormat="1" applyFont="1" applyFill="1" applyBorder="1" applyAlignment="1">
      <alignment horizontal="right"/>
    </xf>
    <xf numFmtId="199" fontId="26" fillId="0" borderId="10" xfId="0" applyNumberFormat="1" applyFont="1" applyFill="1" applyBorder="1" applyAlignment="1">
      <alignment horizontal="right"/>
    </xf>
    <xf numFmtId="0" fontId="27" fillId="0" borderId="0" xfId="0" applyFont="1" applyAlignment="1">
      <alignment/>
    </xf>
    <xf numFmtId="0" fontId="27" fillId="0" borderId="0" xfId="0" applyFont="1" applyFill="1" applyAlignment="1">
      <alignment/>
    </xf>
    <xf numFmtId="0" fontId="29" fillId="0" borderId="0" xfId="0" applyFont="1" applyAlignment="1">
      <alignment/>
    </xf>
    <xf numFmtId="0" fontId="30" fillId="0" borderId="0" xfId="53" applyFont="1" applyAlignment="1">
      <alignment/>
      <protection/>
    </xf>
    <xf numFmtId="0" fontId="30" fillId="0" borderId="0" xfId="0" applyFont="1" applyAlignment="1">
      <alignment/>
    </xf>
    <xf numFmtId="0" fontId="31" fillId="0" borderId="0" xfId="0" applyFont="1" applyBorder="1" applyAlignment="1">
      <alignment/>
    </xf>
    <xf numFmtId="0" fontId="10" fillId="35" borderId="10" xfId="0" applyFont="1" applyFill="1" applyBorder="1" applyAlignment="1">
      <alignment horizontal="center" wrapText="1"/>
    </xf>
    <xf numFmtId="0" fontId="10" fillId="0" borderId="10" xfId="0" applyFont="1" applyBorder="1" applyAlignment="1">
      <alignment/>
    </xf>
    <xf numFmtId="4" fontId="10" fillId="0" borderId="10" xfId="0" applyNumberFormat="1" applyFont="1" applyFill="1" applyBorder="1" applyAlignment="1">
      <alignment horizontal="center"/>
    </xf>
    <xf numFmtId="3" fontId="10" fillId="33" borderId="10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horizontal="left"/>
    </xf>
    <xf numFmtId="1" fontId="10" fillId="0" borderId="10" xfId="0" applyNumberFormat="1" applyFont="1" applyFill="1" applyBorder="1" applyAlignment="1">
      <alignment horizontal="center"/>
    </xf>
    <xf numFmtId="0" fontId="32" fillId="0" borderId="10" xfId="0" applyFont="1" applyBorder="1" applyAlignment="1">
      <alignment/>
    </xf>
    <xf numFmtId="0" fontId="32" fillId="0" borderId="10" xfId="0" applyFont="1" applyFill="1" applyBorder="1" applyAlignment="1">
      <alignment horizontal="left"/>
    </xf>
    <xf numFmtId="1" fontId="32" fillId="0" borderId="10" xfId="0" applyNumberFormat="1" applyFont="1" applyFill="1" applyBorder="1" applyAlignment="1">
      <alignment horizontal="center"/>
    </xf>
    <xf numFmtId="49" fontId="27" fillId="0" borderId="10" xfId="54" applyNumberFormat="1" applyFont="1" applyFill="1" applyBorder="1" applyAlignment="1" applyProtection="1">
      <alignment horizontal="left"/>
      <protection hidden="1"/>
    </xf>
    <xf numFmtId="0" fontId="33" fillId="0" borderId="10" xfId="0" applyFont="1" applyFill="1" applyBorder="1" applyAlignment="1">
      <alignment horizontal="justify" vertical="top" wrapText="1"/>
    </xf>
    <xf numFmtId="1" fontId="27" fillId="0" borderId="10" xfId="0" applyNumberFormat="1" applyFont="1" applyFill="1" applyBorder="1" applyAlignment="1">
      <alignment/>
    </xf>
    <xf numFmtId="0" fontId="27" fillId="0" borderId="10" xfId="0" applyFont="1" applyBorder="1" applyAlignment="1">
      <alignment/>
    </xf>
    <xf numFmtId="49" fontId="27" fillId="0" borderId="10" xfId="0" applyNumberFormat="1" applyFont="1" applyFill="1" applyBorder="1" applyAlignment="1">
      <alignment horizontal="left" vertical="center" wrapText="1"/>
    </xf>
    <xf numFmtId="3" fontId="27" fillId="0" borderId="10" xfId="0" applyNumberFormat="1" applyFont="1" applyFill="1" applyBorder="1" applyAlignment="1">
      <alignment/>
    </xf>
    <xf numFmtId="0" fontId="27" fillId="0" borderId="10" xfId="54" applyNumberFormat="1" applyFont="1" applyFill="1" applyBorder="1" applyAlignment="1" applyProtection="1">
      <alignment horizontal="left" wrapText="1"/>
      <protection hidden="1"/>
    </xf>
    <xf numFmtId="3" fontId="35" fillId="0" borderId="10" xfId="0" applyNumberFormat="1" applyFont="1" applyFill="1" applyBorder="1" applyAlignment="1">
      <alignment horizontal="center"/>
    </xf>
    <xf numFmtId="3" fontId="32" fillId="0" borderId="10" xfId="0" applyNumberFormat="1" applyFont="1" applyBorder="1" applyAlignment="1">
      <alignment horizontal="center"/>
    </xf>
    <xf numFmtId="0" fontId="33" fillId="0" borderId="10" xfId="0" applyFont="1" applyBorder="1" applyAlignment="1">
      <alignment vertical="top" wrapText="1"/>
    </xf>
    <xf numFmtId="3" fontId="36" fillId="0" borderId="10" xfId="0" applyNumberFormat="1" applyFont="1" applyBorder="1" applyAlignment="1">
      <alignment horizontal="center"/>
    </xf>
    <xf numFmtId="1" fontId="32" fillId="0" borderId="10" xfId="0" applyNumberFormat="1" applyFont="1" applyBorder="1" applyAlignment="1">
      <alignment horizontal="center"/>
    </xf>
    <xf numFmtId="1" fontId="10" fillId="0" borderId="10" xfId="0" applyNumberFormat="1" applyFont="1" applyBorder="1" applyAlignment="1">
      <alignment horizontal="center"/>
    </xf>
    <xf numFmtId="1" fontId="32" fillId="0" borderId="10" xfId="0" applyNumberFormat="1" applyFont="1" applyBorder="1" applyAlignment="1">
      <alignment/>
    </xf>
    <xf numFmtId="1" fontId="27" fillId="0" borderId="10" xfId="0" applyNumberFormat="1" applyFont="1" applyBorder="1" applyAlignment="1">
      <alignment/>
    </xf>
    <xf numFmtId="0" fontId="36" fillId="0" borderId="10" xfId="54" applyNumberFormat="1" applyFont="1" applyFill="1" applyBorder="1" applyAlignment="1" applyProtection="1">
      <alignment horizontal="left" wrapText="1"/>
      <protection hidden="1"/>
    </xf>
    <xf numFmtId="2" fontId="27" fillId="0" borderId="10" xfId="0" applyNumberFormat="1" applyFont="1" applyBorder="1" applyAlignment="1">
      <alignment horizontal="center" vertical="center"/>
    </xf>
    <xf numFmtId="0" fontId="37" fillId="0" borderId="10" xfId="0" applyFont="1" applyFill="1" applyBorder="1" applyAlignment="1">
      <alignment horizontal="left" vertical="top" wrapText="1"/>
    </xf>
    <xf numFmtId="0" fontId="37" fillId="0" borderId="10" xfId="0" applyFont="1" applyFill="1" applyBorder="1" applyAlignment="1">
      <alignment horizontal="justify" vertical="top" wrapText="1"/>
    </xf>
    <xf numFmtId="0" fontId="27" fillId="0" borderId="10" xfId="0" applyFont="1" applyFill="1" applyBorder="1" applyAlignment="1">
      <alignment horizontal="right"/>
    </xf>
    <xf numFmtId="0" fontId="27" fillId="0" borderId="10" xfId="0" applyFont="1" applyFill="1" applyBorder="1" applyAlignment="1">
      <alignment horizontal="left"/>
    </xf>
    <xf numFmtId="1" fontId="27" fillId="0" borderId="10" xfId="0" applyNumberFormat="1" applyFont="1" applyBorder="1" applyAlignment="1">
      <alignment horizontal="center"/>
    </xf>
    <xf numFmtId="0" fontId="32" fillId="0" borderId="10" xfId="0" applyFont="1" applyFill="1" applyBorder="1" applyAlignment="1">
      <alignment/>
    </xf>
    <xf numFmtId="3" fontId="32" fillId="0" borderId="10" xfId="0" applyNumberFormat="1" applyFont="1" applyFill="1" applyBorder="1" applyAlignment="1">
      <alignment horizontal="center"/>
    </xf>
    <xf numFmtId="0" fontId="33" fillId="0" borderId="10" xfId="0" applyFont="1" applyFill="1" applyBorder="1" applyAlignment="1">
      <alignment horizontal="center" vertical="center" wrapText="1"/>
    </xf>
    <xf numFmtId="3" fontId="27" fillId="0" borderId="10" xfId="0" applyNumberFormat="1" applyFont="1" applyFill="1" applyBorder="1" applyAlignment="1">
      <alignment horizontal="right"/>
    </xf>
    <xf numFmtId="0" fontId="10" fillId="0" borderId="10" xfId="0" applyFont="1" applyFill="1" applyBorder="1" applyAlignment="1">
      <alignment/>
    </xf>
    <xf numFmtId="3" fontId="10" fillId="0" borderId="10" xfId="0" applyNumberFormat="1" applyFont="1" applyFill="1" applyBorder="1" applyAlignment="1">
      <alignment horizontal="center"/>
    </xf>
    <xf numFmtId="49" fontId="32" fillId="0" borderId="10" xfId="0" applyNumberFormat="1" applyFont="1" applyFill="1" applyBorder="1" applyAlignment="1">
      <alignment wrapText="1"/>
    </xf>
    <xf numFmtId="1" fontId="27" fillId="0" borderId="10" xfId="0" applyNumberFormat="1" applyFont="1" applyFill="1" applyBorder="1" applyAlignment="1">
      <alignment horizontal="center"/>
    </xf>
    <xf numFmtId="0" fontId="32" fillId="0" borderId="10" xfId="54" applyNumberFormat="1" applyFont="1" applyFill="1" applyBorder="1" applyAlignment="1" applyProtection="1">
      <alignment horizontal="left" wrapText="1"/>
      <protection hidden="1"/>
    </xf>
    <xf numFmtId="0" fontId="32" fillId="0" borderId="10" xfId="0" applyFont="1" applyFill="1" applyBorder="1" applyAlignment="1">
      <alignment wrapText="1"/>
    </xf>
    <xf numFmtId="3" fontId="32" fillId="0" borderId="10" xfId="0" applyNumberFormat="1" applyFont="1" applyFill="1" applyBorder="1" applyAlignment="1">
      <alignment horizontal="right"/>
    </xf>
    <xf numFmtId="1" fontId="10" fillId="0" borderId="10" xfId="0" applyNumberFormat="1" applyFont="1" applyBorder="1" applyAlignment="1">
      <alignment/>
    </xf>
    <xf numFmtId="0" fontId="33" fillId="0" borderId="10" xfId="0" applyFont="1" applyFill="1" applyBorder="1" applyAlignment="1">
      <alignment horizontal="left" vertical="top" wrapText="1"/>
    </xf>
    <xf numFmtId="0" fontId="33" fillId="0" borderId="10" xfId="0" applyFont="1" applyFill="1" applyBorder="1" applyAlignment="1">
      <alignment vertical="top" wrapText="1"/>
    </xf>
    <xf numFmtId="0" fontId="32" fillId="0" borderId="10" xfId="0" applyFont="1" applyBorder="1" applyAlignment="1">
      <alignment wrapText="1"/>
    </xf>
    <xf numFmtId="0" fontId="27" fillId="0" borderId="10" xfId="0" applyFont="1" applyBorder="1" applyAlignment="1">
      <alignment/>
    </xf>
    <xf numFmtId="0" fontId="27" fillId="33" borderId="10" xfId="0" applyFont="1" applyFill="1" applyBorder="1" applyAlignment="1">
      <alignment/>
    </xf>
    <xf numFmtId="0" fontId="35" fillId="33" borderId="10" xfId="0" applyFont="1" applyFill="1" applyBorder="1" applyAlignment="1">
      <alignment/>
    </xf>
    <xf numFmtId="0" fontId="10" fillId="33" borderId="10" xfId="0" applyFont="1" applyFill="1" applyBorder="1" applyAlignment="1">
      <alignment/>
    </xf>
    <xf numFmtId="1" fontId="10" fillId="33" borderId="10" xfId="0" applyNumberFormat="1" applyFont="1" applyFill="1" applyBorder="1" applyAlignment="1">
      <alignment horizontal="center"/>
    </xf>
    <xf numFmtId="0" fontId="35" fillId="0" borderId="10" xfId="0" applyFont="1" applyFill="1" applyBorder="1" applyAlignment="1">
      <alignment/>
    </xf>
    <xf numFmtId="1" fontId="10" fillId="0" borderId="10" xfId="0" applyNumberFormat="1" applyFont="1" applyBorder="1" applyAlignment="1">
      <alignment horizontal="center"/>
    </xf>
    <xf numFmtId="49" fontId="27" fillId="0" borderId="10" xfId="0" applyNumberFormat="1" applyFont="1" applyFill="1" applyBorder="1" applyAlignment="1">
      <alignment/>
    </xf>
    <xf numFmtId="0" fontId="27" fillId="0" borderId="10" xfId="54" applyNumberFormat="1" applyFont="1" applyFill="1" applyBorder="1" applyAlignment="1" applyProtection="1">
      <alignment horizontal="right"/>
      <protection hidden="1"/>
    </xf>
    <xf numFmtId="180" fontId="27" fillId="0" borderId="10" xfId="0" applyNumberFormat="1" applyFont="1" applyBorder="1" applyAlignment="1">
      <alignment horizontal="center"/>
    </xf>
    <xf numFmtId="4" fontId="10" fillId="0" borderId="10" xfId="0" applyNumberFormat="1" applyFont="1" applyBorder="1" applyAlignment="1">
      <alignment horizontal="center"/>
    </xf>
    <xf numFmtId="0" fontId="10" fillId="36" borderId="10" xfId="0" applyFont="1" applyFill="1" applyBorder="1" applyAlignment="1">
      <alignment/>
    </xf>
    <xf numFmtId="0" fontId="35" fillId="36" borderId="10" xfId="0" applyFont="1" applyFill="1" applyBorder="1" applyAlignment="1">
      <alignment wrapText="1"/>
    </xf>
    <xf numFmtId="194" fontId="10" fillId="36" borderId="10" xfId="0" applyNumberFormat="1" applyFont="1" applyFill="1" applyBorder="1" applyAlignment="1">
      <alignment horizontal="center"/>
    </xf>
    <xf numFmtId="0" fontId="35" fillId="0" borderId="10" xfId="0" applyFont="1" applyBorder="1" applyAlignment="1">
      <alignment/>
    </xf>
    <xf numFmtId="194" fontId="10" fillId="0" borderId="10" xfId="0" applyNumberFormat="1" applyFont="1" applyFill="1" applyBorder="1" applyAlignment="1">
      <alignment horizontal="center"/>
    </xf>
    <xf numFmtId="0" fontId="27" fillId="37" borderId="10" xfId="0" applyFont="1" applyFill="1" applyBorder="1" applyAlignment="1">
      <alignment/>
    </xf>
    <xf numFmtId="0" fontId="32" fillId="37" borderId="10" xfId="0" applyFont="1" applyFill="1" applyBorder="1" applyAlignment="1">
      <alignment/>
    </xf>
    <xf numFmtId="178" fontId="27" fillId="0" borderId="10" xfId="0" applyNumberFormat="1" applyFont="1" applyFill="1" applyBorder="1" applyAlignment="1">
      <alignment horizontal="center"/>
    </xf>
    <xf numFmtId="200" fontId="34" fillId="0" borderId="10" xfId="54" applyNumberFormat="1" applyFont="1" applyFill="1" applyBorder="1" applyAlignment="1" applyProtection="1">
      <alignment/>
      <protection hidden="1"/>
    </xf>
    <xf numFmtId="0" fontId="27" fillId="38" borderId="10" xfId="0" applyFont="1" applyFill="1" applyBorder="1" applyAlignment="1">
      <alignment wrapText="1"/>
    </xf>
    <xf numFmtId="194" fontId="32" fillId="0" borderId="10" xfId="0" applyNumberFormat="1" applyFont="1" applyBorder="1" applyAlignment="1">
      <alignment horizontal="center"/>
    </xf>
    <xf numFmtId="194" fontId="28" fillId="0" borderId="10" xfId="54" applyNumberFormat="1" applyFont="1" applyFill="1" applyBorder="1" applyAlignment="1" applyProtection="1">
      <alignment horizontal="center"/>
      <protection hidden="1"/>
    </xf>
    <xf numFmtId="200" fontId="26" fillId="0" borderId="10" xfId="0" applyNumberFormat="1" applyFont="1" applyFill="1" applyBorder="1" applyAlignment="1">
      <alignment/>
    </xf>
    <xf numFmtId="194" fontId="38" fillId="0" borderId="10" xfId="0" applyNumberFormat="1" applyFont="1" applyBorder="1" applyAlignment="1">
      <alignment horizontal="center"/>
    </xf>
    <xf numFmtId="49" fontId="27" fillId="34" borderId="10" xfId="0" applyNumberFormat="1" applyFont="1" applyFill="1" applyBorder="1" applyAlignment="1">
      <alignment wrapText="1"/>
    </xf>
    <xf numFmtId="0" fontId="27" fillId="34" borderId="10" xfId="0" applyFont="1" applyFill="1" applyBorder="1" applyAlignment="1">
      <alignment wrapText="1"/>
    </xf>
    <xf numFmtId="199" fontId="28" fillId="0" borderId="10" xfId="0" applyNumberFormat="1" applyFont="1" applyFill="1" applyBorder="1" applyAlignment="1">
      <alignment horizontal="right"/>
    </xf>
    <xf numFmtId="0" fontId="10" fillId="33" borderId="10" xfId="0" applyFont="1" applyFill="1" applyBorder="1" applyAlignment="1">
      <alignment wrapText="1"/>
    </xf>
    <xf numFmtId="178" fontId="39" fillId="33" borderId="10" xfId="0" applyNumberFormat="1" applyFont="1" applyFill="1" applyBorder="1" applyAlignment="1">
      <alignment horizontal="center"/>
    </xf>
    <xf numFmtId="178" fontId="26" fillId="0" borderId="10" xfId="0" applyNumberFormat="1" applyFont="1" applyFill="1" applyBorder="1" applyAlignment="1">
      <alignment horizontal="right"/>
    </xf>
    <xf numFmtId="200" fontId="10" fillId="0" borderId="10" xfId="54" applyNumberFormat="1" applyFont="1" applyFill="1" applyBorder="1" applyAlignment="1" applyProtection="1">
      <alignment horizontal="center"/>
      <protection hidden="1"/>
    </xf>
    <xf numFmtId="49" fontId="10" fillId="0" borderId="10" xfId="0" applyNumberFormat="1" applyFont="1" applyFill="1" applyBorder="1" applyAlignment="1">
      <alignment/>
    </xf>
    <xf numFmtId="198" fontId="27" fillId="0" borderId="10" xfId="54" applyNumberFormat="1" applyFont="1" applyFill="1" applyBorder="1" applyAlignment="1" applyProtection="1">
      <alignment horizontal="right"/>
      <protection hidden="1"/>
    </xf>
    <xf numFmtId="0" fontId="35" fillId="0" borderId="10" xfId="0" applyFont="1" applyFill="1" applyBorder="1" applyAlignment="1">
      <alignment/>
    </xf>
    <xf numFmtId="194" fontId="10" fillId="0" borderId="10" xfId="0" applyNumberFormat="1" applyFont="1" applyFill="1" applyBorder="1" applyAlignment="1">
      <alignment horizontal="center"/>
    </xf>
    <xf numFmtId="194" fontId="35" fillId="0" borderId="10" xfId="0" applyNumberFormat="1" applyFont="1" applyBorder="1" applyAlignment="1">
      <alignment horizontal="center"/>
    </xf>
    <xf numFmtId="3" fontId="27" fillId="0" borderId="10" xfId="54" applyNumberFormat="1" applyFont="1" applyFill="1" applyBorder="1" applyAlignment="1" applyProtection="1">
      <alignment horizontal="center"/>
      <protection hidden="1"/>
    </xf>
    <xf numFmtId="0" fontId="10" fillId="0" borderId="10" xfId="0" applyFont="1" applyBorder="1" applyAlignment="1">
      <alignment vertical="center"/>
    </xf>
    <xf numFmtId="0" fontId="27" fillId="0" borderId="10" xfId="54" applyNumberFormat="1" applyFont="1" applyFill="1" applyBorder="1" applyAlignment="1" applyProtection="1">
      <alignment horizontal="left" vertical="top" wrapText="1"/>
      <protection hidden="1"/>
    </xf>
    <xf numFmtId="0" fontId="27" fillId="0" borderId="10" xfId="0" applyFont="1" applyBorder="1" applyAlignment="1">
      <alignment vertical="center"/>
    </xf>
    <xf numFmtId="0" fontId="10" fillId="0" borderId="10" xfId="0" applyFont="1" applyFill="1" applyBorder="1" applyAlignment="1">
      <alignment horizontal="center"/>
    </xf>
    <xf numFmtId="0" fontId="27" fillId="0" borderId="10" xfId="0" applyFont="1" applyFill="1" applyBorder="1" applyAlignment="1">
      <alignment horizontal="center"/>
    </xf>
    <xf numFmtId="4" fontId="32" fillId="0" borderId="10" xfId="0" applyNumberFormat="1" applyFont="1" applyBorder="1" applyAlignment="1">
      <alignment horizontal="center"/>
    </xf>
    <xf numFmtId="202" fontId="26" fillId="0" borderId="10" xfId="54" applyNumberFormat="1" applyFont="1" applyFill="1" applyBorder="1" applyAlignment="1" applyProtection="1">
      <alignment horizontal="center"/>
      <protection hidden="1"/>
    </xf>
    <xf numFmtId="0" fontId="22" fillId="35" borderId="10" xfId="0" applyFont="1" applyFill="1" applyBorder="1" applyAlignment="1">
      <alignment horizontal="center" vertical="center"/>
    </xf>
    <xf numFmtId="0" fontId="29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30" fillId="0" borderId="0" xfId="53" applyFont="1" applyAlignment="1">
      <alignment horizontal="center"/>
      <protection/>
    </xf>
    <xf numFmtId="0" fontId="10" fillId="0" borderId="10" xfId="54" applyNumberFormat="1" applyFont="1" applyFill="1" applyBorder="1" applyAlignment="1" applyProtection="1">
      <alignment horizontal="left" vertical="top" wrapText="1"/>
      <protection hidden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1" xfId="53"/>
    <cellStyle name="Обычный_Tmp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24"/>
  <sheetViews>
    <sheetView tabSelected="1" zoomScale="96" zoomScaleNormal="96" workbookViewId="0" topLeftCell="B1">
      <selection activeCell="E17" sqref="E17"/>
    </sheetView>
  </sheetViews>
  <sheetFormatPr defaultColWidth="9.00390625" defaultRowHeight="12.75"/>
  <cols>
    <col min="1" max="1" width="9.125" style="0" hidden="1" customWidth="1"/>
    <col min="2" max="2" width="30.75390625" style="0" customWidth="1"/>
    <col min="3" max="3" width="70.00390625" style="0" customWidth="1"/>
    <col min="4" max="4" width="19.25390625" style="0" customWidth="1"/>
    <col min="5" max="5" width="17.00390625" style="3" customWidth="1"/>
    <col min="6" max="6" width="15.00390625" style="3" customWidth="1"/>
  </cols>
  <sheetData>
    <row r="1" spans="2:6" ht="12.75" customHeight="1">
      <c r="B1" s="102"/>
      <c r="C1" s="102"/>
      <c r="D1" s="102" t="s">
        <v>273</v>
      </c>
      <c r="E1" s="103"/>
      <c r="F1" s="103"/>
    </row>
    <row r="2" spans="2:6" ht="14.25">
      <c r="B2" s="200" t="s">
        <v>135</v>
      </c>
      <c r="C2" s="200"/>
      <c r="D2" s="200"/>
      <c r="E2" s="104"/>
      <c r="F2" s="104"/>
    </row>
    <row r="3" spans="2:6" ht="14.25">
      <c r="B3" s="202" t="s">
        <v>276</v>
      </c>
      <c r="C3" s="202"/>
      <c r="D3" s="202"/>
      <c r="E3" s="105"/>
      <c r="F3" s="105"/>
    </row>
    <row r="4" spans="2:6" ht="14.25">
      <c r="B4" s="201" t="s">
        <v>280</v>
      </c>
      <c r="C4" s="201"/>
      <c r="D4" s="201"/>
      <c r="E4" s="106"/>
      <c r="F4" s="106"/>
    </row>
    <row r="5" spans="2:6" ht="18.75" customHeight="1">
      <c r="B5" s="107"/>
      <c r="C5" s="107"/>
      <c r="D5" s="107"/>
      <c r="E5" s="107"/>
      <c r="F5" s="107"/>
    </row>
    <row r="6" spans="2:6" ht="30">
      <c r="B6" s="108" t="s">
        <v>0</v>
      </c>
      <c r="C6" s="199" t="s">
        <v>287</v>
      </c>
      <c r="D6" s="199" t="s">
        <v>288</v>
      </c>
      <c r="E6" s="199" t="s">
        <v>289</v>
      </c>
      <c r="F6" s="199" t="s">
        <v>290</v>
      </c>
    </row>
    <row r="7" spans="2:6" ht="15">
      <c r="B7" s="109" t="s">
        <v>134</v>
      </c>
      <c r="C7" s="86" t="s">
        <v>135</v>
      </c>
      <c r="D7" s="110">
        <f>D10+D18+D23+D38+D86+D16</f>
        <v>40994.8</v>
      </c>
      <c r="E7" s="110">
        <f>E10+E18+E23+E38+E86+E27</f>
        <v>35868</v>
      </c>
      <c r="F7" s="110">
        <f>F10+F18+F23+F38+F86+F27</f>
        <v>35868</v>
      </c>
    </row>
    <row r="8" spans="2:6" ht="15" hidden="1">
      <c r="B8" s="109"/>
      <c r="C8" s="87" t="s">
        <v>158</v>
      </c>
      <c r="D8" s="111">
        <f>SUM(D9+D18+D23+D38+D48)</f>
        <v>1622</v>
      </c>
      <c r="E8" s="111" t="e">
        <f>SUM(E9+#REF!+E23+E38+E48)</f>
        <v>#REF!</v>
      </c>
      <c r="F8" s="111" t="e">
        <f>SUM(F9+#REF!+F23+F38+F48)</f>
        <v>#REF!</v>
      </c>
    </row>
    <row r="9" spans="2:6" ht="22.5" customHeight="1">
      <c r="B9" s="109" t="s">
        <v>132</v>
      </c>
      <c r="C9" s="112" t="s">
        <v>133</v>
      </c>
      <c r="D9" s="113"/>
      <c r="E9" s="113"/>
      <c r="F9" s="113"/>
    </row>
    <row r="10" spans="2:6" ht="21" customHeight="1">
      <c r="B10" s="114" t="s">
        <v>127</v>
      </c>
      <c r="C10" s="115" t="s">
        <v>125</v>
      </c>
      <c r="D10" s="116">
        <v>33676</v>
      </c>
      <c r="E10" s="116">
        <v>33676</v>
      </c>
      <c r="F10" s="116">
        <v>33676</v>
      </c>
    </row>
    <row r="11" spans="2:6" ht="57" hidden="1">
      <c r="B11" s="117" t="s">
        <v>162</v>
      </c>
      <c r="C11" s="118" t="s">
        <v>220</v>
      </c>
      <c r="D11" s="119">
        <v>130</v>
      </c>
      <c r="E11" s="119">
        <v>130</v>
      </c>
      <c r="F11" s="119">
        <v>130</v>
      </c>
    </row>
    <row r="12" spans="2:6" ht="42.75" hidden="1">
      <c r="B12" s="120" t="s">
        <v>126</v>
      </c>
      <c r="C12" s="121" t="s">
        <v>169</v>
      </c>
      <c r="D12" s="119">
        <f>SUM(D13+D14)</f>
        <v>431240</v>
      </c>
      <c r="E12" s="119">
        <f>SUM(E13+E14)</f>
        <v>431240</v>
      </c>
      <c r="F12" s="119">
        <f>SUM(F13+F14)</f>
        <v>431240</v>
      </c>
    </row>
    <row r="13" spans="2:6" ht="85.5" hidden="1">
      <c r="B13" s="120" t="s">
        <v>127</v>
      </c>
      <c r="C13" s="118" t="s">
        <v>128</v>
      </c>
      <c r="D13" s="122">
        <v>431160</v>
      </c>
      <c r="E13" s="122">
        <v>431160</v>
      </c>
      <c r="F13" s="122">
        <v>431160</v>
      </c>
    </row>
    <row r="14" spans="2:6" ht="85.5" hidden="1">
      <c r="B14" s="120" t="s">
        <v>129</v>
      </c>
      <c r="C14" s="118" t="s">
        <v>130</v>
      </c>
      <c r="D14" s="89">
        <v>80</v>
      </c>
      <c r="E14" s="89">
        <v>80</v>
      </c>
      <c r="F14" s="89">
        <v>80</v>
      </c>
    </row>
    <row r="15" spans="2:6" ht="41.25" customHeight="1" hidden="1">
      <c r="B15" s="120" t="s">
        <v>131</v>
      </c>
      <c r="C15" s="123" t="s">
        <v>170</v>
      </c>
      <c r="D15" s="89">
        <v>4702</v>
      </c>
      <c r="E15" s="89">
        <v>4702</v>
      </c>
      <c r="F15" s="89">
        <v>4702</v>
      </c>
    </row>
    <row r="16" spans="2:6" ht="41.25" customHeight="1">
      <c r="B16" s="192" t="s">
        <v>282</v>
      </c>
      <c r="C16" s="203" t="s">
        <v>281</v>
      </c>
      <c r="D16" s="195">
        <f>D17</f>
        <v>5126.8</v>
      </c>
      <c r="E16" s="89"/>
      <c r="F16" s="89"/>
    </row>
    <row r="17" spans="2:6" ht="41.25" customHeight="1">
      <c r="B17" s="194" t="s">
        <v>284</v>
      </c>
      <c r="C17" s="193" t="s">
        <v>283</v>
      </c>
      <c r="D17" s="196">
        <v>5126.8</v>
      </c>
      <c r="E17" s="89"/>
      <c r="F17" s="89"/>
    </row>
    <row r="18" spans="2:6" ht="15">
      <c r="B18" s="109" t="s">
        <v>140</v>
      </c>
      <c r="C18" s="112" t="s">
        <v>141</v>
      </c>
      <c r="D18" s="124">
        <f>D19+D22</f>
        <v>1580</v>
      </c>
      <c r="E18" s="124">
        <f>E19+E22</f>
        <v>1580</v>
      </c>
      <c r="F18" s="124">
        <f>F19+F22</f>
        <v>1580</v>
      </c>
    </row>
    <row r="19" spans="2:6" ht="14.25">
      <c r="B19" s="114" t="s">
        <v>252</v>
      </c>
      <c r="C19" s="115" t="s">
        <v>114</v>
      </c>
      <c r="D19" s="125">
        <v>1400</v>
      </c>
      <c r="E19" s="125">
        <v>1400</v>
      </c>
      <c r="F19" s="125">
        <v>1400</v>
      </c>
    </row>
    <row r="20" spans="2:6" ht="26.25" customHeight="1" hidden="1" thickTop="1">
      <c r="B20" s="126" t="s">
        <v>136</v>
      </c>
      <c r="C20" s="126" t="s">
        <v>137</v>
      </c>
      <c r="D20" s="127">
        <v>4757</v>
      </c>
      <c r="E20" s="127">
        <v>4757</v>
      </c>
      <c r="F20" s="127">
        <v>4757</v>
      </c>
    </row>
    <row r="21" spans="2:6" ht="42.75" hidden="1">
      <c r="B21" s="126" t="s">
        <v>138</v>
      </c>
      <c r="C21" s="126" t="s">
        <v>139</v>
      </c>
      <c r="D21" s="127">
        <v>1199</v>
      </c>
      <c r="E21" s="127">
        <v>1199</v>
      </c>
      <c r="F21" s="127">
        <v>1199</v>
      </c>
    </row>
    <row r="22" spans="2:6" ht="14.25">
      <c r="B22" s="114" t="s">
        <v>193</v>
      </c>
      <c r="C22" s="115" t="s">
        <v>275</v>
      </c>
      <c r="D22" s="128">
        <v>180</v>
      </c>
      <c r="E22" s="128">
        <v>180</v>
      </c>
      <c r="F22" s="128">
        <v>180</v>
      </c>
    </row>
    <row r="23" spans="2:6" ht="15">
      <c r="B23" s="90" t="s">
        <v>142</v>
      </c>
      <c r="C23" s="112" t="s">
        <v>143</v>
      </c>
      <c r="D23" s="129">
        <f>D27+D28+D31</f>
        <v>0</v>
      </c>
      <c r="E23" s="129">
        <f>SUM(E24+E28+E31)</f>
        <v>0</v>
      </c>
      <c r="F23" s="129">
        <f>SUM(F24+F28+F31)</f>
        <v>0</v>
      </c>
    </row>
    <row r="24" spans="2:6" ht="14.25" hidden="1">
      <c r="B24" s="114" t="s">
        <v>176</v>
      </c>
      <c r="C24" s="115" t="s">
        <v>116</v>
      </c>
      <c r="D24" s="130">
        <f>SUM(D25:D26)</f>
        <v>0</v>
      </c>
      <c r="E24" s="130">
        <f>SUM(E25:E26)</f>
        <v>0</v>
      </c>
      <c r="F24" s="130">
        <f>SUM(F25:F26)</f>
        <v>0</v>
      </c>
    </row>
    <row r="25" spans="2:6" ht="27.75" customHeight="1" hidden="1" thickTop="1">
      <c r="B25" s="120" t="s">
        <v>177</v>
      </c>
      <c r="C25" s="123" t="s">
        <v>100</v>
      </c>
      <c r="D25" s="131">
        <v>0</v>
      </c>
      <c r="E25" s="131">
        <v>0</v>
      </c>
      <c r="F25" s="131">
        <v>0</v>
      </c>
    </row>
    <row r="26" spans="2:6" ht="24" customHeight="1" hidden="1" thickBot="1">
      <c r="B26" s="120" t="s">
        <v>99</v>
      </c>
      <c r="C26" s="123" t="s">
        <v>102</v>
      </c>
      <c r="D26" s="131">
        <v>0</v>
      </c>
      <c r="E26" s="131">
        <v>0</v>
      </c>
      <c r="F26" s="131">
        <v>0</v>
      </c>
    </row>
    <row r="27" spans="2:6" ht="15.75" customHeight="1">
      <c r="B27" s="120"/>
      <c r="C27" s="132"/>
      <c r="D27" s="133">
        <v>0</v>
      </c>
      <c r="E27" s="133">
        <v>0</v>
      </c>
      <c r="F27" s="133">
        <v>0</v>
      </c>
    </row>
    <row r="28" spans="2:6" ht="14.25">
      <c r="B28" s="134" t="s">
        <v>250</v>
      </c>
      <c r="C28" s="135" t="s">
        <v>171</v>
      </c>
      <c r="D28" s="128">
        <v>0</v>
      </c>
      <c r="E28" s="128">
        <v>0</v>
      </c>
      <c r="F28" s="128">
        <v>0</v>
      </c>
    </row>
    <row r="29" spans="2:6" ht="14.25" hidden="1">
      <c r="B29" s="136" t="s">
        <v>174</v>
      </c>
      <c r="C29" s="137" t="s">
        <v>172</v>
      </c>
      <c r="D29" s="138">
        <v>4932</v>
      </c>
      <c r="E29" s="138">
        <v>4932</v>
      </c>
      <c r="F29" s="138">
        <v>4932</v>
      </c>
    </row>
    <row r="30" spans="2:6" ht="14.25" hidden="1">
      <c r="B30" s="136" t="s">
        <v>175</v>
      </c>
      <c r="C30" s="137" t="s">
        <v>173</v>
      </c>
      <c r="D30" s="138">
        <v>2068</v>
      </c>
      <c r="E30" s="138">
        <v>2068</v>
      </c>
      <c r="F30" s="138">
        <v>2068</v>
      </c>
    </row>
    <row r="31" spans="2:6" ht="14.25">
      <c r="B31" s="139" t="s">
        <v>251</v>
      </c>
      <c r="C31" s="139" t="s">
        <v>117</v>
      </c>
      <c r="D31" s="140">
        <v>0</v>
      </c>
      <c r="E31" s="140">
        <v>0</v>
      </c>
      <c r="F31" s="140">
        <v>0</v>
      </c>
    </row>
    <row r="32" spans="2:6" ht="42.75" hidden="1">
      <c r="B32" s="141" t="s">
        <v>15</v>
      </c>
      <c r="C32" s="118" t="s">
        <v>26</v>
      </c>
      <c r="D32" s="142">
        <f>SUM(D33:D34)</f>
        <v>0</v>
      </c>
      <c r="E32" s="142">
        <f>SUM(E33:E34)</f>
        <v>0</v>
      </c>
      <c r="F32" s="142">
        <f>SUM(F33:F34)</f>
        <v>0</v>
      </c>
    </row>
    <row r="33" spans="2:6" ht="42.75" hidden="1">
      <c r="B33" s="141" t="s">
        <v>13</v>
      </c>
      <c r="C33" s="118" t="s">
        <v>14</v>
      </c>
      <c r="D33" s="142">
        <v>0</v>
      </c>
      <c r="E33" s="142">
        <v>0</v>
      </c>
      <c r="F33" s="142">
        <v>0</v>
      </c>
    </row>
    <row r="34" spans="2:6" ht="42.75" hidden="1">
      <c r="B34" s="141" t="s">
        <v>11</v>
      </c>
      <c r="C34" s="118" t="s">
        <v>12</v>
      </c>
      <c r="D34" s="142">
        <v>0</v>
      </c>
      <c r="E34" s="142">
        <v>0</v>
      </c>
      <c r="F34" s="142">
        <v>0</v>
      </c>
    </row>
    <row r="35" spans="2:6" ht="42.75" hidden="1">
      <c r="B35" s="141" t="s">
        <v>10</v>
      </c>
      <c r="C35" s="118" t="s">
        <v>27</v>
      </c>
      <c r="D35" s="142">
        <f>SUM(D36:D37)</f>
        <v>0</v>
      </c>
      <c r="E35" s="142">
        <f>SUM(E36:E37)</f>
        <v>0</v>
      </c>
      <c r="F35" s="142">
        <f>SUM(F36:F37)</f>
        <v>0</v>
      </c>
    </row>
    <row r="36" spans="2:6" ht="42.75" hidden="1">
      <c r="B36" s="141" t="s">
        <v>9</v>
      </c>
      <c r="C36" s="118" t="s">
        <v>8</v>
      </c>
      <c r="D36" s="142">
        <v>0</v>
      </c>
      <c r="E36" s="142">
        <v>0</v>
      </c>
      <c r="F36" s="142">
        <v>0</v>
      </c>
    </row>
    <row r="37" spans="2:6" ht="42.75" hidden="1">
      <c r="B37" s="141" t="s">
        <v>7</v>
      </c>
      <c r="C37" s="118" t="s">
        <v>6</v>
      </c>
      <c r="D37" s="142">
        <v>0</v>
      </c>
      <c r="E37" s="142">
        <v>0</v>
      </c>
      <c r="F37" s="142">
        <v>0</v>
      </c>
    </row>
    <row r="38" spans="2:6" ht="15">
      <c r="B38" s="109" t="s">
        <v>144</v>
      </c>
      <c r="C38" s="143" t="s">
        <v>178</v>
      </c>
      <c r="D38" s="144">
        <f>D39+D42</f>
        <v>42</v>
      </c>
      <c r="E38" s="144">
        <f>E39+E42</f>
        <v>42</v>
      </c>
      <c r="F38" s="144">
        <f>F39+F42</f>
        <v>42</v>
      </c>
    </row>
    <row r="39" spans="2:6" ht="28.5">
      <c r="B39" s="114" t="s">
        <v>253</v>
      </c>
      <c r="C39" s="145" t="s">
        <v>145</v>
      </c>
      <c r="D39" s="128">
        <v>42</v>
      </c>
      <c r="E39" s="128">
        <v>42</v>
      </c>
      <c r="F39" s="128">
        <v>42</v>
      </c>
    </row>
    <row r="40" spans="2:6" ht="42.75" hidden="1">
      <c r="B40" s="120" t="s">
        <v>164</v>
      </c>
      <c r="C40" s="92" t="s">
        <v>146</v>
      </c>
      <c r="D40" s="146">
        <v>52</v>
      </c>
      <c r="E40" s="146">
        <v>52</v>
      </c>
      <c r="F40" s="146">
        <v>52</v>
      </c>
    </row>
    <row r="41" spans="2:6" ht="42.75" hidden="1">
      <c r="B41" s="139" t="s">
        <v>92</v>
      </c>
      <c r="C41" s="147" t="s">
        <v>183</v>
      </c>
      <c r="D41" s="116">
        <v>0</v>
      </c>
      <c r="E41" s="116">
        <v>0</v>
      </c>
      <c r="F41" s="116">
        <v>0</v>
      </c>
    </row>
    <row r="42" spans="2:6" ht="31.5" customHeight="1">
      <c r="B42" s="139" t="s">
        <v>267</v>
      </c>
      <c r="C42" s="148" t="s">
        <v>147</v>
      </c>
      <c r="D42" s="128">
        <v>0</v>
      </c>
      <c r="E42" s="128">
        <v>0</v>
      </c>
      <c r="F42" s="128">
        <v>0</v>
      </c>
    </row>
    <row r="43" spans="2:6" ht="49.5" customHeight="1" hidden="1" thickBot="1">
      <c r="B43" s="120" t="s">
        <v>163</v>
      </c>
      <c r="C43" s="123" t="s">
        <v>179</v>
      </c>
      <c r="D43" s="149">
        <f>SUM(D44:D45)</f>
        <v>0</v>
      </c>
      <c r="E43" s="149">
        <f>SUM(E44:E45)</f>
        <v>0</v>
      </c>
      <c r="F43" s="149">
        <f>SUM(F44:F45)</f>
        <v>0</v>
      </c>
    </row>
    <row r="44" spans="2:6" s="3" customFormat="1" ht="22.5" customHeight="1" hidden="1" thickTop="1">
      <c r="B44" s="89" t="s">
        <v>165</v>
      </c>
      <c r="C44" s="88" t="s">
        <v>167</v>
      </c>
      <c r="D44" s="119">
        <v>0</v>
      </c>
      <c r="E44" s="119">
        <v>0</v>
      </c>
      <c r="F44" s="119">
        <v>0</v>
      </c>
    </row>
    <row r="45" spans="2:6" ht="16.5" customHeight="1" hidden="1">
      <c r="B45" s="120" t="s">
        <v>148</v>
      </c>
      <c r="C45" s="88" t="s">
        <v>166</v>
      </c>
      <c r="D45" s="119">
        <v>0</v>
      </c>
      <c r="E45" s="119">
        <v>0</v>
      </c>
      <c r="F45" s="119">
        <v>0</v>
      </c>
    </row>
    <row r="46" spans="2:6" ht="24.75" customHeight="1" hidden="1">
      <c r="B46" s="120" t="s">
        <v>112</v>
      </c>
      <c r="C46" s="88" t="s">
        <v>149</v>
      </c>
      <c r="D46" s="119">
        <v>0</v>
      </c>
      <c r="E46" s="119">
        <v>0</v>
      </c>
      <c r="F46" s="119">
        <v>0</v>
      </c>
    </row>
    <row r="47" spans="2:6" ht="13.5" customHeight="1" hidden="1" thickBot="1">
      <c r="B47" s="120" t="s">
        <v>113</v>
      </c>
      <c r="C47" s="89" t="s">
        <v>150</v>
      </c>
      <c r="D47" s="119">
        <v>0</v>
      </c>
      <c r="E47" s="119">
        <v>0</v>
      </c>
      <c r="F47" s="119">
        <v>0</v>
      </c>
    </row>
    <row r="48" spans="2:6" ht="28.5" customHeight="1" hidden="1" thickBot="1">
      <c r="B48" s="109" t="s">
        <v>151</v>
      </c>
      <c r="C48" s="96" t="s">
        <v>180</v>
      </c>
      <c r="D48" s="150">
        <f>SUM(D49+D53+D55)</f>
        <v>0</v>
      </c>
      <c r="E48" s="150">
        <f>SUM(E49+E53+E55)</f>
        <v>0</v>
      </c>
      <c r="F48" s="150">
        <f>SUM(F49+F53+F55)</f>
        <v>0</v>
      </c>
    </row>
    <row r="49" spans="2:6" ht="14.25" customHeight="1" hidden="1" thickBot="1">
      <c r="B49" s="114" t="s">
        <v>194</v>
      </c>
      <c r="C49" s="148" t="s">
        <v>195</v>
      </c>
      <c r="D49" s="131">
        <f>SUM(D50:D52)</f>
        <v>0</v>
      </c>
      <c r="E49" s="131">
        <f>SUM(E50:E52)</f>
        <v>0</v>
      </c>
      <c r="F49" s="131">
        <f>SUM(F50:F52)</f>
        <v>0</v>
      </c>
    </row>
    <row r="50" spans="2:6" ht="15.75" customHeight="1" hidden="1" thickBot="1" thickTop="1">
      <c r="B50" s="151" t="s">
        <v>196</v>
      </c>
      <c r="C50" s="118" t="s">
        <v>197</v>
      </c>
      <c r="D50" s="131"/>
      <c r="E50" s="131"/>
      <c r="F50" s="131"/>
    </row>
    <row r="51" spans="2:6" ht="24" customHeight="1" hidden="1" thickBot="1">
      <c r="B51" s="151" t="s">
        <v>198</v>
      </c>
      <c r="C51" s="152" t="s">
        <v>199</v>
      </c>
      <c r="D51" s="131"/>
      <c r="E51" s="131"/>
      <c r="F51" s="131"/>
    </row>
    <row r="52" spans="2:6" ht="15.75" customHeight="1" hidden="1" thickBot="1">
      <c r="B52" s="151" t="s">
        <v>103</v>
      </c>
      <c r="C52" s="152" t="s">
        <v>104</v>
      </c>
      <c r="D52" s="131"/>
      <c r="E52" s="131"/>
      <c r="F52" s="131"/>
    </row>
    <row r="53" spans="2:6" ht="18.75" customHeight="1" hidden="1" thickBot="1">
      <c r="B53" s="120" t="s">
        <v>181</v>
      </c>
      <c r="C53" s="88" t="s">
        <v>115</v>
      </c>
      <c r="D53" s="131">
        <f>SUM(D54)</f>
        <v>0</v>
      </c>
      <c r="E53" s="131">
        <f>SUM(E54)</f>
        <v>0</v>
      </c>
      <c r="F53" s="131">
        <f>SUM(F54)</f>
        <v>0</v>
      </c>
    </row>
    <row r="54" spans="2:6" ht="26.25" customHeight="1" hidden="1" thickBot="1" thickTop="1">
      <c r="B54" s="93" t="s">
        <v>231</v>
      </c>
      <c r="C54" s="88" t="s">
        <v>182</v>
      </c>
      <c r="D54" s="131"/>
      <c r="E54" s="131"/>
      <c r="F54" s="131"/>
    </row>
    <row r="55" spans="2:6" ht="21.75" customHeight="1" hidden="1" thickBot="1">
      <c r="B55" s="153" t="s">
        <v>205</v>
      </c>
      <c r="C55" s="139" t="s">
        <v>152</v>
      </c>
      <c r="D55" s="119">
        <f>SUM(D56:D57)</f>
        <v>0</v>
      </c>
      <c r="E55" s="119">
        <f>SUM(E56:E57)</f>
        <v>0</v>
      </c>
      <c r="F55" s="119">
        <f>SUM(F56:F57)</f>
        <v>0</v>
      </c>
    </row>
    <row r="56" spans="2:6" ht="25.5" customHeight="1" hidden="1" thickTop="1">
      <c r="B56" s="154" t="s">
        <v>153</v>
      </c>
      <c r="C56" s="89" t="s">
        <v>96</v>
      </c>
      <c r="D56" s="119"/>
      <c r="E56" s="119"/>
      <c r="F56" s="119"/>
    </row>
    <row r="57" spans="2:6" ht="19.5" customHeight="1" hidden="1" thickBot="1">
      <c r="B57" s="154" t="s">
        <v>206</v>
      </c>
      <c r="C57" s="89" t="s">
        <v>118</v>
      </c>
      <c r="D57" s="119">
        <v>0</v>
      </c>
      <c r="E57" s="119">
        <v>0</v>
      </c>
      <c r="F57" s="119">
        <v>0</v>
      </c>
    </row>
    <row r="58" spans="2:6" ht="16.5" customHeight="1" hidden="1">
      <c r="B58" s="155"/>
      <c r="C58" s="156" t="s">
        <v>119</v>
      </c>
      <c r="D58" s="156"/>
      <c r="E58" s="156"/>
      <c r="F58" s="156"/>
    </row>
    <row r="59" spans="2:6" ht="21" customHeight="1" hidden="1" thickBot="1">
      <c r="B59" s="157"/>
      <c r="C59" s="156" t="s">
        <v>120</v>
      </c>
      <c r="D59" s="158" t="e">
        <f>SUM(#REF!+#REF!+#REF!+#REF!+#REF!+D86+D94)</f>
        <v>#REF!</v>
      </c>
      <c r="E59" s="158" t="e">
        <f>SUM(#REF!+#REF!+#REF!+#REF!+#REF!+E86+E94)</f>
        <v>#REF!</v>
      </c>
      <c r="F59" s="158" t="e">
        <f>SUM(#REF!+#REF!+#REF!+#REF!+#REF!+F86+F94)</f>
        <v>#REF!</v>
      </c>
    </row>
    <row r="60" spans="2:6" ht="35.25" customHeight="1" hidden="1" thickBot="1">
      <c r="B60" s="159" t="s">
        <v>201</v>
      </c>
      <c r="C60" s="88" t="s">
        <v>200</v>
      </c>
      <c r="D60" s="138">
        <v>0</v>
      </c>
      <c r="E60" s="138">
        <v>0</v>
      </c>
      <c r="F60" s="138">
        <v>0</v>
      </c>
    </row>
    <row r="61" spans="2:6" ht="42" customHeight="1" hidden="1" thickBot="1">
      <c r="B61" s="159" t="s">
        <v>202</v>
      </c>
      <c r="C61" s="88" t="s">
        <v>209</v>
      </c>
      <c r="D61" s="138">
        <v>0</v>
      </c>
      <c r="E61" s="138">
        <v>0</v>
      </c>
      <c r="F61" s="138">
        <v>0</v>
      </c>
    </row>
    <row r="62" spans="2:6" ht="52.5" customHeight="1" hidden="1" thickBot="1">
      <c r="B62" s="159" t="s">
        <v>203</v>
      </c>
      <c r="C62" s="88" t="s">
        <v>210</v>
      </c>
      <c r="D62" s="138">
        <v>0</v>
      </c>
      <c r="E62" s="138">
        <v>0</v>
      </c>
      <c r="F62" s="138">
        <v>0</v>
      </c>
    </row>
    <row r="63" spans="2:6" ht="45" customHeight="1" hidden="1">
      <c r="B63" s="139" t="s">
        <v>5</v>
      </c>
      <c r="C63" s="88" t="s">
        <v>32</v>
      </c>
      <c r="D63" s="138">
        <v>0</v>
      </c>
      <c r="E63" s="138">
        <v>0</v>
      </c>
      <c r="F63" s="138">
        <v>0</v>
      </c>
    </row>
    <row r="64" spans="2:6" ht="35.25" customHeight="1" hidden="1" thickBot="1">
      <c r="B64" s="139" t="s">
        <v>44</v>
      </c>
      <c r="C64" s="88" t="s">
        <v>25</v>
      </c>
      <c r="D64" s="138">
        <v>0</v>
      </c>
      <c r="E64" s="138">
        <v>0</v>
      </c>
      <c r="F64" s="138">
        <v>0</v>
      </c>
    </row>
    <row r="65" spans="2:6" ht="36.75" customHeight="1" hidden="1" thickBot="1">
      <c r="B65" s="159" t="s">
        <v>16</v>
      </c>
      <c r="C65" s="88" t="s">
        <v>33</v>
      </c>
      <c r="D65" s="138">
        <v>0</v>
      </c>
      <c r="E65" s="138">
        <v>0</v>
      </c>
      <c r="F65" s="138">
        <v>0</v>
      </c>
    </row>
    <row r="66" spans="2:6" ht="36.75" customHeight="1" hidden="1" thickBot="1">
      <c r="B66" s="159" t="s">
        <v>211</v>
      </c>
      <c r="C66" s="88" t="s">
        <v>185</v>
      </c>
      <c r="D66" s="138">
        <v>0</v>
      </c>
      <c r="E66" s="138">
        <v>0</v>
      </c>
      <c r="F66" s="138">
        <v>0</v>
      </c>
    </row>
    <row r="67" spans="2:6" ht="36.75" customHeight="1" hidden="1" thickBot="1">
      <c r="B67" s="159" t="s">
        <v>105</v>
      </c>
      <c r="C67" s="88" t="s">
        <v>212</v>
      </c>
      <c r="D67" s="160">
        <v>0</v>
      </c>
      <c r="E67" s="160">
        <v>0</v>
      </c>
      <c r="F67" s="160">
        <v>0</v>
      </c>
    </row>
    <row r="68" spans="2:6" ht="33.75" customHeight="1" hidden="1" thickBot="1">
      <c r="B68" s="159" t="s">
        <v>98</v>
      </c>
      <c r="C68" s="88" t="s">
        <v>204</v>
      </c>
      <c r="D68" s="138">
        <v>0</v>
      </c>
      <c r="E68" s="138">
        <v>0</v>
      </c>
      <c r="F68" s="138">
        <v>0</v>
      </c>
    </row>
    <row r="69" spans="2:6" ht="43.5" customHeight="1" hidden="1" thickBot="1">
      <c r="B69" s="159" t="s">
        <v>97</v>
      </c>
      <c r="C69" s="88" t="s">
        <v>34</v>
      </c>
      <c r="D69" s="138">
        <v>0</v>
      </c>
      <c r="E69" s="138">
        <v>0</v>
      </c>
      <c r="F69" s="138">
        <v>0</v>
      </c>
    </row>
    <row r="70" spans="2:6" ht="33" customHeight="1" hidden="1" thickBot="1">
      <c r="B70" s="139" t="s">
        <v>43</v>
      </c>
      <c r="C70" s="88" t="s">
        <v>20</v>
      </c>
      <c r="D70" s="138">
        <v>0</v>
      </c>
      <c r="E70" s="138">
        <v>0</v>
      </c>
      <c r="F70" s="138">
        <v>0</v>
      </c>
    </row>
    <row r="71" spans="2:6" ht="14.25" hidden="1">
      <c r="B71" s="89"/>
      <c r="C71" s="88"/>
      <c r="D71" s="138">
        <v>0</v>
      </c>
      <c r="E71" s="138">
        <v>0</v>
      </c>
      <c r="F71" s="138">
        <v>0</v>
      </c>
    </row>
    <row r="72" spans="2:6" ht="28.5" hidden="1">
      <c r="B72" s="161" t="s">
        <v>44</v>
      </c>
      <c r="C72" s="118" t="s">
        <v>25</v>
      </c>
      <c r="D72" s="138">
        <f>SUM(D73:D74)</f>
        <v>0</v>
      </c>
      <c r="E72" s="138">
        <f>SUM(E73:E74)</f>
        <v>0</v>
      </c>
      <c r="F72" s="138">
        <f>SUM(F73:F74)</f>
        <v>0</v>
      </c>
    </row>
    <row r="73" spans="2:6" ht="14.25" hidden="1">
      <c r="B73" s="89"/>
      <c r="C73" s="88"/>
      <c r="D73" s="138"/>
      <c r="E73" s="138"/>
      <c r="F73" s="138"/>
    </row>
    <row r="74" spans="2:6" ht="42.75" hidden="1">
      <c r="B74" s="162" t="s">
        <v>18</v>
      </c>
      <c r="C74" s="118" t="s">
        <v>35</v>
      </c>
      <c r="D74" s="163">
        <f>D75+D76+D77+D78+D79+D80+D81+D82+D83+D84</f>
        <v>0</v>
      </c>
      <c r="E74" s="163">
        <f>E75+E76+E77+E78+E79+E80+E81+E82+E83+E84</f>
        <v>0</v>
      </c>
      <c r="F74" s="163">
        <f>F75+F76+F77+F78+F79+F80+F81+F82+F83+F84</f>
        <v>0</v>
      </c>
    </row>
    <row r="75" spans="2:6" ht="34.5" customHeight="1" hidden="1" thickTop="1">
      <c r="B75" s="136" t="s">
        <v>17</v>
      </c>
      <c r="C75" s="118" t="s">
        <v>244</v>
      </c>
      <c r="D75" s="138">
        <v>0</v>
      </c>
      <c r="E75" s="138">
        <v>0</v>
      </c>
      <c r="F75" s="138">
        <v>0</v>
      </c>
    </row>
    <row r="76" spans="2:6" ht="34.5" customHeight="1" hidden="1" thickBot="1">
      <c r="B76" s="136"/>
      <c r="C76" s="118"/>
      <c r="D76" s="138"/>
      <c r="E76" s="138"/>
      <c r="F76" s="138"/>
    </row>
    <row r="77" spans="2:6" ht="57" hidden="1">
      <c r="B77" s="136" t="s">
        <v>19</v>
      </c>
      <c r="C77" s="118" t="s">
        <v>37</v>
      </c>
      <c r="D77" s="146">
        <v>0</v>
      </c>
      <c r="E77" s="146">
        <v>0</v>
      </c>
      <c r="F77" s="146">
        <v>0</v>
      </c>
    </row>
    <row r="78" spans="2:6" ht="42.75" hidden="1">
      <c r="B78" s="136" t="s">
        <v>24</v>
      </c>
      <c r="C78" s="118" t="s">
        <v>39</v>
      </c>
      <c r="D78" s="138">
        <v>0</v>
      </c>
      <c r="E78" s="138">
        <v>0</v>
      </c>
      <c r="F78" s="138">
        <v>0</v>
      </c>
    </row>
    <row r="79" spans="2:6" ht="42.75" hidden="1">
      <c r="B79" s="136" t="s">
        <v>93</v>
      </c>
      <c r="C79" s="118" t="s">
        <v>190</v>
      </c>
      <c r="D79" s="138">
        <v>0</v>
      </c>
      <c r="E79" s="138">
        <v>0</v>
      </c>
      <c r="F79" s="138">
        <v>0</v>
      </c>
    </row>
    <row r="80" spans="2:6" ht="30" customHeight="1" hidden="1">
      <c r="B80" s="136" t="s">
        <v>21</v>
      </c>
      <c r="C80" s="118" t="s">
        <v>38</v>
      </c>
      <c r="D80" s="138">
        <v>0</v>
      </c>
      <c r="E80" s="138">
        <v>0</v>
      </c>
      <c r="F80" s="138">
        <v>0</v>
      </c>
    </row>
    <row r="81" spans="2:6" ht="37.5" customHeight="1" hidden="1">
      <c r="B81" s="136" t="s">
        <v>91</v>
      </c>
      <c r="C81" s="118" t="s">
        <v>42</v>
      </c>
      <c r="D81" s="138">
        <v>0</v>
      </c>
      <c r="E81" s="138">
        <v>0</v>
      </c>
      <c r="F81" s="138">
        <v>0</v>
      </c>
    </row>
    <row r="82" spans="2:6" ht="28.5" hidden="1">
      <c r="B82" s="136" t="s">
        <v>23</v>
      </c>
      <c r="C82" s="88" t="s">
        <v>40</v>
      </c>
      <c r="D82" s="138">
        <v>0</v>
      </c>
      <c r="E82" s="138">
        <v>0</v>
      </c>
      <c r="F82" s="138">
        <v>0</v>
      </c>
    </row>
    <row r="83" spans="2:6" ht="28.5" hidden="1">
      <c r="B83" s="136" t="s">
        <v>45</v>
      </c>
      <c r="C83" s="88" t="s">
        <v>36</v>
      </c>
      <c r="D83" s="138">
        <v>0</v>
      </c>
      <c r="E83" s="138">
        <v>0</v>
      </c>
      <c r="F83" s="138">
        <v>0</v>
      </c>
    </row>
    <row r="84" spans="2:6" ht="57" hidden="1">
      <c r="B84" s="136" t="s">
        <v>22</v>
      </c>
      <c r="C84" s="118" t="s">
        <v>41</v>
      </c>
      <c r="D84" s="146">
        <v>0</v>
      </c>
      <c r="E84" s="146">
        <v>0</v>
      </c>
      <c r="F84" s="146">
        <v>0</v>
      </c>
    </row>
    <row r="85" spans="2:6" ht="14.25" hidden="1">
      <c r="B85" s="89"/>
      <c r="C85" s="88"/>
      <c r="D85" s="138"/>
      <c r="E85" s="138"/>
      <c r="F85" s="138"/>
    </row>
    <row r="86" spans="2:6" ht="15">
      <c r="B86" s="109" t="s">
        <v>154</v>
      </c>
      <c r="C86" s="90" t="s">
        <v>155</v>
      </c>
      <c r="D86" s="164">
        <v>570</v>
      </c>
      <c r="E86" s="164">
        <v>570</v>
      </c>
      <c r="F86" s="164">
        <v>570</v>
      </c>
    </row>
    <row r="87" spans="2:6" ht="13.5" customHeight="1" hidden="1">
      <c r="B87" s="114" t="s">
        <v>156</v>
      </c>
      <c r="C87" s="139" t="s">
        <v>124</v>
      </c>
      <c r="D87" s="128">
        <f>SUM(D88)</f>
        <v>0</v>
      </c>
      <c r="E87" s="128">
        <f>SUM(E88)</f>
        <v>0</v>
      </c>
      <c r="F87" s="128">
        <f>SUM(F88)</f>
        <v>0</v>
      </c>
    </row>
    <row r="88" spans="2:6" ht="30" customHeight="1" hidden="1" thickBot="1">
      <c r="B88" s="120" t="s">
        <v>46</v>
      </c>
      <c r="C88" s="88" t="s">
        <v>184</v>
      </c>
      <c r="D88" s="138">
        <v>0</v>
      </c>
      <c r="E88" s="138">
        <v>0</v>
      </c>
      <c r="F88" s="138">
        <v>0</v>
      </c>
    </row>
    <row r="89" spans="2:6" ht="30" customHeight="1" hidden="1" thickBot="1">
      <c r="B89" s="120"/>
      <c r="C89" s="88"/>
      <c r="D89" s="138"/>
      <c r="E89" s="138"/>
      <c r="F89" s="138"/>
    </row>
    <row r="90" spans="2:6" ht="15" customHeight="1" hidden="1" thickBot="1">
      <c r="B90" s="114" t="s">
        <v>157</v>
      </c>
      <c r="C90" s="89" t="s">
        <v>121</v>
      </c>
      <c r="D90" s="138">
        <f>SUM(D91)</f>
        <v>0</v>
      </c>
      <c r="E90" s="138">
        <f>SUM(E91)</f>
        <v>0</v>
      </c>
      <c r="F90" s="138">
        <f>SUM(F91)</f>
        <v>0</v>
      </c>
    </row>
    <row r="91" spans="2:6" ht="15.75" customHeight="1" hidden="1" thickBot="1">
      <c r="B91" s="120" t="s">
        <v>213</v>
      </c>
      <c r="C91" s="139" t="s">
        <v>28</v>
      </c>
      <c r="D91" s="138">
        <f>SUM(D92:D93)</f>
        <v>0</v>
      </c>
      <c r="E91" s="138">
        <f>SUM(E92:E93)</f>
        <v>0</v>
      </c>
      <c r="F91" s="138">
        <f>SUM(F92:F93)</f>
        <v>0</v>
      </c>
    </row>
    <row r="92" spans="2:6" ht="15.75" customHeight="1" hidden="1" thickTop="1">
      <c r="B92" s="120" t="s">
        <v>216</v>
      </c>
      <c r="C92" s="139" t="s">
        <v>214</v>
      </c>
      <c r="D92" s="138">
        <v>0</v>
      </c>
      <c r="E92" s="138">
        <v>0</v>
      </c>
      <c r="F92" s="138">
        <v>0</v>
      </c>
    </row>
    <row r="93" spans="2:6" ht="15.75" customHeight="1" hidden="1" thickBot="1">
      <c r="B93" s="120" t="s">
        <v>47</v>
      </c>
      <c r="C93" s="139" t="s">
        <v>215</v>
      </c>
      <c r="D93" s="138">
        <v>0</v>
      </c>
      <c r="E93" s="138">
        <v>0</v>
      </c>
      <c r="F93" s="138">
        <v>0</v>
      </c>
    </row>
    <row r="94" spans="2:6" ht="17.25" customHeight="1" hidden="1" thickBot="1">
      <c r="B94" s="109" t="s">
        <v>29</v>
      </c>
      <c r="C94" s="90" t="s">
        <v>30</v>
      </c>
      <c r="D94" s="160">
        <f>SUM(D95)</f>
        <v>0</v>
      </c>
      <c r="E94" s="160">
        <f>SUM(E95)</f>
        <v>0</v>
      </c>
      <c r="F94" s="160">
        <f>SUM(F95)</f>
        <v>0</v>
      </c>
    </row>
    <row r="95" spans="2:6" ht="20.25" customHeight="1" hidden="1" thickBot="1">
      <c r="B95" s="120" t="s">
        <v>48</v>
      </c>
      <c r="C95" s="89" t="s">
        <v>31</v>
      </c>
      <c r="D95" s="138">
        <v>0</v>
      </c>
      <c r="E95" s="138">
        <v>0</v>
      </c>
      <c r="F95" s="138">
        <v>0</v>
      </c>
    </row>
    <row r="96" spans="2:6" ht="37.5" customHeight="1" hidden="1" thickBot="1">
      <c r="B96" s="155"/>
      <c r="C96" s="156" t="s">
        <v>122</v>
      </c>
      <c r="D96" s="111" t="e">
        <f>D8+D59</f>
        <v>#REF!</v>
      </c>
      <c r="E96" s="111" t="e">
        <f>E8+E59</f>
        <v>#REF!</v>
      </c>
      <c r="F96" s="111" t="e">
        <f>F8+F59</f>
        <v>#REF!</v>
      </c>
    </row>
    <row r="97" spans="2:6" ht="24.75" customHeight="1">
      <c r="B97" s="165" t="s">
        <v>187</v>
      </c>
      <c r="C97" s="166" t="s">
        <v>188</v>
      </c>
      <c r="D97" s="167">
        <f>SUM(D98+D162+D170)</f>
        <v>337690.76</v>
      </c>
      <c r="E97" s="167">
        <f>SUM(E98+E162+E170)</f>
        <v>256988.158</v>
      </c>
      <c r="F97" s="167">
        <f>SUM(F98+F162+F170)</f>
        <v>256724.75799999997</v>
      </c>
    </row>
    <row r="98" spans="2:6" ht="31.5" customHeight="1">
      <c r="B98" s="165" t="s">
        <v>189</v>
      </c>
      <c r="C98" s="166" t="s">
        <v>168</v>
      </c>
      <c r="D98" s="167">
        <f>SUM(D99+D106+D125+D165)</f>
        <v>337690.76</v>
      </c>
      <c r="E98" s="167">
        <f>SUM(E99+E106+E125+E165)</f>
        <v>256988.158</v>
      </c>
      <c r="F98" s="167">
        <f>SUM(F99+F106+F125+F165)</f>
        <v>256724.75799999997</v>
      </c>
    </row>
    <row r="99" spans="2:6" ht="27" customHeight="1">
      <c r="B99" s="168" t="s">
        <v>159</v>
      </c>
      <c r="C99" s="90" t="s">
        <v>286</v>
      </c>
      <c r="D99" s="169">
        <f>D100+D101+D102</f>
        <v>67780</v>
      </c>
      <c r="E99" s="169">
        <f>E102</f>
        <v>0</v>
      </c>
      <c r="F99" s="169">
        <f>F102</f>
        <v>0</v>
      </c>
    </row>
    <row r="100" spans="2:6" ht="60.75" customHeight="1">
      <c r="B100" s="89" t="s">
        <v>266</v>
      </c>
      <c r="C100" s="88" t="s">
        <v>186</v>
      </c>
      <c r="D100" s="125">
        <v>67283</v>
      </c>
      <c r="E100" s="125">
        <v>49408</v>
      </c>
      <c r="F100" s="125">
        <v>49408</v>
      </c>
    </row>
    <row r="101" spans="2:6" ht="36" customHeight="1">
      <c r="B101" s="168"/>
      <c r="C101" s="88" t="s">
        <v>285</v>
      </c>
      <c r="D101" s="169">
        <v>366.5</v>
      </c>
      <c r="E101" s="169"/>
      <c r="F101" s="169"/>
    </row>
    <row r="102" spans="2:6" ht="37.5" customHeight="1">
      <c r="B102" s="89"/>
      <c r="C102" s="88" t="s">
        <v>285</v>
      </c>
      <c r="D102" s="175">
        <v>130.5</v>
      </c>
      <c r="E102" s="125"/>
      <c r="F102" s="125"/>
    </row>
    <row r="103" spans="2:6" ht="39.75" customHeight="1" hidden="1">
      <c r="B103" s="170" t="s">
        <v>49</v>
      </c>
      <c r="C103" s="123" t="s">
        <v>238</v>
      </c>
      <c r="D103" s="113">
        <v>0</v>
      </c>
      <c r="E103" s="113">
        <v>0</v>
      </c>
      <c r="F103" s="113">
        <v>0</v>
      </c>
    </row>
    <row r="104" spans="2:6" ht="39.75" customHeight="1" hidden="1">
      <c r="B104" s="170" t="s">
        <v>245</v>
      </c>
      <c r="C104" s="123" t="s">
        <v>246</v>
      </c>
      <c r="D104" s="113">
        <v>0</v>
      </c>
      <c r="E104" s="113">
        <v>0</v>
      </c>
      <c r="F104" s="113">
        <v>0</v>
      </c>
    </row>
    <row r="105" spans="2:6" ht="25.5" customHeight="1" hidden="1" thickBot="1">
      <c r="B105" s="170" t="s">
        <v>50</v>
      </c>
      <c r="C105" s="88" t="s">
        <v>51</v>
      </c>
      <c r="D105" s="113">
        <v>0</v>
      </c>
      <c r="E105" s="113">
        <v>0</v>
      </c>
      <c r="F105" s="113">
        <v>0</v>
      </c>
    </row>
    <row r="106" spans="2:6" ht="26.25" customHeight="1">
      <c r="B106" s="90" t="s">
        <v>160</v>
      </c>
      <c r="C106" s="90" t="s">
        <v>218</v>
      </c>
      <c r="D106" s="169">
        <f>D109+D116</f>
        <v>2594</v>
      </c>
      <c r="E106" s="190">
        <f>E109</f>
        <v>2594</v>
      </c>
      <c r="F106" s="190">
        <f>F109</f>
        <v>2594</v>
      </c>
    </row>
    <row r="107" spans="2:6" ht="39.75" customHeight="1" hidden="1" thickBot="1">
      <c r="B107" s="171" t="s">
        <v>230</v>
      </c>
      <c r="C107" s="148" t="s">
        <v>232</v>
      </c>
      <c r="D107" s="172">
        <v>0</v>
      </c>
      <c r="E107" s="172">
        <v>0</v>
      </c>
      <c r="F107" s="172">
        <v>0</v>
      </c>
    </row>
    <row r="108" spans="2:6" ht="39.75" customHeight="1" hidden="1" thickBot="1">
      <c r="B108" s="171" t="s">
        <v>242</v>
      </c>
      <c r="C108" s="148" t="s">
        <v>243</v>
      </c>
      <c r="D108" s="173">
        <v>0</v>
      </c>
      <c r="E108" s="173">
        <v>0</v>
      </c>
      <c r="F108" s="173">
        <v>0</v>
      </c>
    </row>
    <row r="109" spans="2:6" ht="36" customHeight="1">
      <c r="B109" s="89" t="s">
        <v>255</v>
      </c>
      <c r="C109" s="92" t="s">
        <v>1</v>
      </c>
      <c r="D109" s="175">
        <v>2594</v>
      </c>
      <c r="E109" s="175">
        <v>2594</v>
      </c>
      <c r="F109" s="175">
        <v>2594</v>
      </c>
    </row>
    <row r="110" spans="2:6" ht="41.25" customHeight="1" hidden="1" thickTop="1">
      <c r="B110" s="171"/>
      <c r="C110" s="148" t="s">
        <v>207</v>
      </c>
      <c r="D110" s="91">
        <v>0</v>
      </c>
      <c r="E110" s="91">
        <v>0</v>
      </c>
      <c r="F110" s="91">
        <v>0</v>
      </c>
    </row>
    <row r="111" spans="2:6" ht="39" customHeight="1" hidden="1" thickBot="1">
      <c r="B111" s="171"/>
      <c r="C111" s="148" t="s">
        <v>208</v>
      </c>
      <c r="D111" s="91">
        <v>0</v>
      </c>
      <c r="E111" s="91">
        <v>0</v>
      </c>
      <c r="F111" s="91">
        <v>0</v>
      </c>
    </row>
    <row r="112" spans="2:6" s="3" customFormat="1" ht="36" customHeight="1" hidden="1" thickBot="1" thickTop="1">
      <c r="B112" s="171"/>
      <c r="C112" s="174"/>
      <c r="D112" s="91"/>
      <c r="E112" s="91"/>
      <c r="F112" s="91"/>
    </row>
    <row r="113" spans="2:6" s="3" customFormat="1" ht="28.5" customHeight="1" hidden="1" thickBot="1" thickTop="1">
      <c r="B113" s="139" t="s">
        <v>71</v>
      </c>
      <c r="C113" s="145" t="s">
        <v>108</v>
      </c>
      <c r="D113" s="95">
        <v>0</v>
      </c>
      <c r="E113" s="95">
        <v>0</v>
      </c>
      <c r="F113" s="95">
        <v>0</v>
      </c>
    </row>
    <row r="114" spans="2:6" s="3" customFormat="1" ht="51.75" customHeight="1" hidden="1" thickBot="1">
      <c r="B114" s="139" t="s">
        <v>72</v>
      </c>
      <c r="C114" s="145" t="s">
        <v>110</v>
      </c>
      <c r="D114" s="95">
        <v>0</v>
      </c>
      <c r="E114" s="95">
        <v>0</v>
      </c>
      <c r="F114" s="95">
        <v>0</v>
      </c>
    </row>
    <row r="115" spans="2:6" s="3" customFormat="1" ht="52.5" customHeight="1" hidden="1" thickBot="1" thickTop="1">
      <c r="B115" s="139" t="s">
        <v>73</v>
      </c>
      <c r="C115" s="145" t="s">
        <v>109</v>
      </c>
      <c r="D115" s="95">
        <v>0</v>
      </c>
      <c r="E115" s="95">
        <v>0</v>
      </c>
      <c r="F115" s="95">
        <v>0</v>
      </c>
    </row>
    <row r="116" spans="2:6" s="3" customFormat="1" ht="42.75" customHeight="1">
      <c r="B116" s="89" t="s">
        <v>255</v>
      </c>
      <c r="C116" s="92" t="s">
        <v>279</v>
      </c>
      <c r="D116" s="175">
        <f>D117+D118</f>
        <v>0</v>
      </c>
      <c r="E116" s="175"/>
      <c r="F116" s="175"/>
    </row>
    <row r="117" spans="2:6" s="3" customFormat="1" ht="19.5" customHeight="1">
      <c r="B117" s="89"/>
      <c r="C117" s="92" t="s">
        <v>278</v>
      </c>
      <c r="D117" s="125"/>
      <c r="E117" s="125">
        <f>E118</f>
        <v>0</v>
      </c>
      <c r="F117" s="125">
        <f>F118</f>
        <v>0</v>
      </c>
    </row>
    <row r="118" spans="2:6" s="3" customFormat="1" ht="17.25" customHeight="1">
      <c r="B118" s="89" t="s">
        <v>255</v>
      </c>
      <c r="C118" s="92" t="s">
        <v>277</v>
      </c>
      <c r="D118" s="125"/>
      <c r="E118" s="125">
        <v>0</v>
      </c>
      <c r="F118" s="125">
        <v>0</v>
      </c>
    </row>
    <row r="119" spans="2:6" ht="47.25" customHeight="1" hidden="1" thickBot="1">
      <c r="B119" s="170" t="s">
        <v>223</v>
      </c>
      <c r="C119" s="92" t="s">
        <v>111</v>
      </c>
      <c r="D119" s="91">
        <v>0</v>
      </c>
      <c r="E119" s="91">
        <v>0</v>
      </c>
      <c r="F119" s="91">
        <v>0</v>
      </c>
    </row>
    <row r="120" spans="2:6" ht="15" hidden="1">
      <c r="B120" s="170" t="s">
        <v>222</v>
      </c>
      <c r="C120" s="93" t="s">
        <v>192</v>
      </c>
      <c r="D120" s="94">
        <v>0</v>
      </c>
      <c r="E120" s="94">
        <v>0</v>
      </c>
      <c r="F120" s="94">
        <v>0</v>
      </c>
    </row>
    <row r="121" spans="2:6" ht="22.5" customHeight="1" hidden="1">
      <c r="B121" s="170" t="s">
        <v>224</v>
      </c>
      <c r="C121" s="93" t="s">
        <v>227</v>
      </c>
      <c r="D121" s="94">
        <f>SUM(D122:D123)</f>
        <v>0</v>
      </c>
      <c r="E121" s="94">
        <f>SUM(E122:E123)</f>
        <v>0</v>
      </c>
      <c r="F121" s="94">
        <f>SUM(F122:F123)</f>
        <v>0</v>
      </c>
    </row>
    <row r="122" spans="2:6" ht="43.5" hidden="1">
      <c r="B122" s="170" t="s">
        <v>225</v>
      </c>
      <c r="C122" s="93" t="s">
        <v>228</v>
      </c>
      <c r="D122" s="94">
        <v>0</v>
      </c>
      <c r="E122" s="94">
        <v>0</v>
      </c>
      <c r="F122" s="94">
        <v>0</v>
      </c>
    </row>
    <row r="123" spans="2:6" ht="43.5" hidden="1">
      <c r="B123" s="170" t="s">
        <v>226</v>
      </c>
      <c r="C123" s="93" t="s">
        <v>229</v>
      </c>
      <c r="D123" s="94"/>
      <c r="E123" s="94"/>
      <c r="F123" s="94"/>
    </row>
    <row r="124" spans="2:6" ht="15" hidden="1">
      <c r="B124" s="170" t="s">
        <v>221</v>
      </c>
      <c r="C124" s="93" t="s">
        <v>52</v>
      </c>
      <c r="D124" s="91">
        <v>0</v>
      </c>
      <c r="E124" s="91">
        <v>0</v>
      </c>
      <c r="F124" s="91">
        <v>0</v>
      </c>
    </row>
    <row r="125" spans="2:6" ht="15">
      <c r="B125" s="90" t="s">
        <v>248</v>
      </c>
      <c r="C125" s="96" t="s">
        <v>217</v>
      </c>
      <c r="D125" s="176">
        <f>D127+D129+D130+D131+D132+D134</f>
        <v>267316.76</v>
      </c>
      <c r="E125" s="176">
        <f>E127+E129+E130+E131+E132+E134</f>
        <v>254394.158</v>
      </c>
      <c r="F125" s="176">
        <f>F127+F129+F130+F131+F132+F134</f>
        <v>254130.75799999997</v>
      </c>
    </row>
    <row r="126" spans="2:6" ht="33.75" customHeight="1" hidden="1" thickBot="1">
      <c r="B126" s="89" t="s">
        <v>74</v>
      </c>
      <c r="C126" s="88" t="s">
        <v>53</v>
      </c>
      <c r="D126" s="91">
        <v>0</v>
      </c>
      <c r="E126" s="91">
        <v>0</v>
      </c>
      <c r="F126" s="91">
        <v>0</v>
      </c>
    </row>
    <row r="127" spans="2:6" ht="29.25" customHeight="1">
      <c r="B127" s="89" t="s">
        <v>256</v>
      </c>
      <c r="C127" s="88" t="s">
        <v>89</v>
      </c>
      <c r="D127" s="197">
        <v>795.1</v>
      </c>
      <c r="E127" s="125">
        <v>914.7</v>
      </c>
      <c r="F127" s="125">
        <v>651.3</v>
      </c>
    </row>
    <row r="128" spans="2:6" ht="44.25" customHeight="1" hidden="1" thickBot="1">
      <c r="B128" s="89" t="s">
        <v>75</v>
      </c>
      <c r="C128" s="88" t="s">
        <v>54</v>
      </c>
      <c r="D128" s="125" t="e">
        <f>C128*1.025</f>
        <v>#VALUE!</v>
      </c>
      <c r="E128" s="125" t="e">
        <f>D128*1.025</f>
        <v>#VALUE!</v>
      </c>
      <c r="F128" s="125" t="e">
        <f>E128*1.025</f>
        <v>#VALUE!</v>
      </c>
    </row>
    <row r="129" spans="2:6" ht="45.75" customHeight="1">
      <c r="B129" s="89" t="s">
        <v>257</v>
      </c>
      <c r="C129" s="88" t="s">
        <v>55</v>
      </c>
      <c r="D129" s="197">
        <v>831</v>
      </c>
      <c r="E129" s="125">
        <v>831</v>
      </c>
      <c r="F129" s="125">
        <v>831</v>
      </c>
    </row>
    <row r="130" spans="2:6" ht="46.5" customHeight="1">
      <c r="B130" s="89" t="s">
        <v>258</v>
      </c>
      <c r="C130" s="88" t="s">
        <v>2</v>
      </c>
      <c r="D130" s="95">
        <v>31</v>
      </c>
      <c r="E130" s="95">
        <v>31</v>
      </c>
      <c r="F130" s="125">
        <v>31</v>
      </c>
    </row>
    <row r="131" spans="2:6" ht="26.25" customHeight="1">
      <c r="B131" s="89" t="s">
        <v>258</v>
      </c>
      <c r="C131" s="92" t="s">
        <v>269</v>
      </c>
      <c r="D131" s="95">
        <v>0.5</v>
      </c>
      <c r="E131" s="95">
        <v>0</v>
      </c>
      <c r="F131" s="95">
        <v>0</v>
      </c>
    </row>
    <row r="132" spans="2:6" ht="25.5" customHeight="1">
      <c r="B132" s="89" t="s">
        <v>259</v>
      </c>
      <c r="C132" s="123" t="s">
        <v>94</v>
      </c>
      <c r="D132" s="95"/>
      <c r="E132" s="95"/>
      <c r="F132" s="95"/>
    </row>
    <row r="133" spans="2:6" ht="47.25" customHeight="1" hidden="1" thickBot="1">
      <c r="B133" s="89" t="s">
        <v>90</v>
      </c>
      <c r="C133" s="88" t="s">
        <v>95</v>
      </c>
      <c r="D133" s="177">
        <v>0</v>
      </c>
      <c r="E133" s="177">
        <v>0</v>
      </c>
      <c r="F133" s="177">
        <v>0</v>
      </c>
    </row>
    <row r="134" spans="2:6" ht="33" customHeight="1">
      <c r="B134" s="89" t="s">
        <v>260</v>
      </c>
      <c r="C134" s="88" t="s">
        <v>56</v>
      </c>
      <c r="D134" s="97">
        <f>SUM(D135:D143)</f>
        <v>265659.16000000003</v>
      </c>
      <c r="E134" s="97">
        <f>SUM(E135:E143)</f>
        <v>252617.45799999998</v>
      </c>
      <c r="F134" s="97">
        <f>SUM(F135:F143)</f>
        <v>252617.45799999998</v>
      </c>
    </row>
    <row r="135" spans="2:6" ht="42.75" customHeight="1">
      <c r="B135" s="139" t="s">
        <v>261</v>
      </c>
      <c r="C135" s="148" t="s">
        <v>57</v>
      </c>
      <c r="D135" s="125">
        <v>216882</v>
      </c>
      <c r="E135" s="125">
        <v>211387</v>
      </c>
      <c r="F135" s="125">
        <v>211387</v>
      </c>
    </row>
    <row r="136" spans="2:6" ht="27" customHeight="1">
      <c r="B136" s="139" t="s">
        <v>261</v>
      </c>
      <c r="C136" s="148" t="s">
        <v>270</v>
      </c>
      <c r="D136" s="191">
        <v>18258</v>
      </c>
      <c r="E136" s="191">
        <v>17736</v>
      </c>
      <c r="F136" s="191">
        <v>17736</v>
      </c>
    </row>
    <row r="137" spans="2:6" s="3" customFormat="1" ht="41.25" customHeight="1">
      <c r="B137" s="139" t="s">
        <v>262</v>
      </c>
      <c r="C137" s="148" t="s">
        <v>58</v>
      </c>
      <c r="D137" s="95">
        <v>2705</v>
      </c>
      <c r="E137" s="95">
        <v>2705</v>
      </c>
      <c r="F137" s="95">
        <v>2705</v>
      </c>
    </row>
    <row r="138" spans="2:6" s="3" customFormat="1" ht="28.5" customHeight="1">
      <c r="B138" s="139" t="s">
        <v>260</v>
      </c>
      <c r="C138" s="148" t="s">
        <v>59</v>
      </c>
      <c r="D138" s="125">
        <v>406</v>
      </c>
      <c r="E138" s="125">
        <v>406</v>
      </c>
      <c r="F138" s="125">
        <v>406</v>
      </c>
    </row>
    <row r="139" spans="2:6" s="3" customFormat="1" ht="28.5">
      <c r="B139" s="139" t="s">
        <v>260</v>
      </c>
      <c r="C139" s="148" t="s">
        <v>60</v>
      </c>
      <c r="D139" s="125">
        <v>406</v>
      </c>
      <c r="E139" s="125">
        <v>406</v>
      </c>
      <c r="F139" s="125">
        <v>406</v>
      </c>
    </row>
    <row r="140" spans="2:6" s="3" customFormat="1" ht="28.5">
      <c r="B140" s="139" t="s">
        <v>260</v>
      </c>
      <c r="C140" s="148" t="s">
        <v>65</v>
      </c>
      <c r="D140" s="125">
        <v>406</v>
      </c>
      <c r="E140" s="125">
        <v>406</v>
      </c>
      <c r="F140" s="125">
        <v>406</v>
      </c>
    </row>
    <row r="141" spans="2:6" s="3" customFormat="1" ht="22.5" customHeight="1">
      <c r="B141" s="139" t="s">
        <v>263</v>
      </c>
      <c r="C141" s="148" t="s">
        <v>254</v>
      </c>
      <c r="D141" s="178" t="s">
        <v>101</v>
      </c>
      <c r="E141" s="125">
        <v>1005.378</v>
      </c>
      <c r="F141" s="125">
        <v>1005.378</v>
      </c>
    </row>
    <row r="142" spans="2:6" s="3" customFormat="1" ht="29.25">
      <c r="B142" s="139" t="s">
        <v>264</v>
      </c>
      <c r="C142" s="148" t="s">
        <v>274</v>
      </c>
      <c r="D142" s="198">
        <v>123.16</v>
      </c>
      <c r="E142" s="125">
        <v>128.08</v>
      </c>
      <c r="F142" s="125">
        <v>128.08</v>
      </c>
    </row>
    <row r="143" spans="2:6" s="3" customFormat="1" ht="52.5" customHeight="1">
      <c r="B143" s="139" t="s">
        <v>260</v>
      </c>
      <c r="C143" s="148" t="s">
        <v>247</v>
      </c>
      <c r="D143" s="125">
        <v>26473</v>
      </c>
      <c r="E143" s="125">
        <v>18438</v>
      </c>
      <c r="F143" s="125">
        <v>18438</v>
      </c>
    </row>
    <row r="144" spans="2:6" ht="32.25" customHeight="1" hidden="1" thickTop="1">
      <c r="B144" s="139" t="s">
        <v>191</v>
      </c>
      <c r="C144" s="148" t="s">
        <v>3</v>
      </c>
      <c r="D144" s="95">
        <v>0</v>
      </c>
      <c r="E144" s="95">
        <v>0</v>
      </c>
      <c r="F144" s="95">
        <v>0</v>
      </c>
    </row>
    <row r="145" spans="2:6" ht="55.5" customHeight="1" hidden="1" thickBot="1">
      <c r="B145" s="139" t="s">
        <v>239</v>
      </c>
      <c r="C145" s="148" t="s">
        <v>4</v>
      </c>
      <c r="D145" s="95">
        <v>0</v>
      </c>
      <c r="E145" s="95">
        <v>0</v>
      </c>
      <c r="F145" s="95">
        <v>0</v>
      </c>
    </row>
    <row r="146" spans="2:6" ht="40.5" customHeight="1" hidden="1" thickTop="1">
      <c r="B146" s="139" t="s">
        <v>241</v>
      </c>
      <c r="C146" s="148" t="s">
        <v>66</v>
      </c>
      <c r="D146" s="98">
        <v>0</v>
      </c>
      <c r="E146" s="98">
        <v>0</v>
      </c>
      <c r="F146" s="98">
        <v>0</v>
      </c>
    </row>
    <row r="147" spans="2:6" ht="39.75" customHeight="1" hidden="1" thickBot="1">
      <c r="B147" s="139" t="s">
        <v>240</v>
      </c>
      <c r="C147" s="148" t="s">
        <v>67</v>
      </c>
      <c r="D147" s="98">
        <v>0</v>
      </c>
      <c r="E147" s="98">
        <v>0</v>
      </c>
      <c r="F147" s="98">
        <v>0</v>
      </c>
    </row>
    <row r="148" spans="2:6" ht="15" hidden="1">
      <c r="B148" s="170"/>
      <c r="C148" s="92"/>
      <c r="D148" s="98"/>
      <c r="E148" s="98"/>
      <c r="F148" s="98"/>
    </row>
    <row r="149" spans="2:6" ht="27" customHeight="1" hidden="1" thickBot="1">
      <c r="B149" s="170"/>
      <c r="C149" s="92"/>
      <c r="D149" s="98"/>
      <c r="E149" s="98"/>
      <c r="F149" s="98"/>
    </row>
    <row r="150" spans="2:6" ht="27" customHeight="1" hidden="1" thickTop="1">
      <c r="B150" s="171"/>
      <c r="C150" s="145"/>
      <c r="D150" s="98"/>
      <c r="E150" s="98"/>
      <c r="F150" s="98"/>
    </row>
    <row r="151" spans="2:6" ht="27" customHeight="1" hidden="1">
      <c r="B151" s="171"/>
      <c r="C151" s="145"/>
      <c r="D151" s="98"/>
      <c r="E151" s="98"/>
      <c r="F151" s="98"/>
    </row>
    <row r="152" spans="2:6" ht="27" customHeight="1" hidden="1" thickBot="1">
      <c r="B152" s="171"/>
      <c r="C152" s="145"/>
      <c r="D152" s="98"/>
      <c r="E152" s="98"/>
      <c r="F152" s="98"/>
    </row>
    <row r="153" spans="2:6" ht="25.5" customHeight="1" hidden="1" thickBot="1">
      <c r="B153" s="171"/>
      <c r="C153" s="145"/>
      <c r="D153" s="98"/>
      <c r="E153" s="98"/>
      <c r="F153" s="98"/>
    </row>
    <row r="154" spans="2:6" ht="23.25" customHeight="1" hidden="1" thickBot="1">
      <c r="B154" s="171"/>
      <c r="C154" s="145"/>
      <c r="D154" s="98"/>
      <c r="E154" s="98"/>
      <c r="F154" s="98"/>
    </row>
    <row r="155" spans="2:6" ht="23.25" customHeight="1" hidden="1" thickBot="1">
      <c r="B155" s="170"/>
      <c r="C155" s="88"/>
      <c r="D155" s="98"/>
      <c r="E155" s="98"/>
      <c r="F155" s="98"/>
    </row>
    <row r="156" spans="2:6" ht="36.75" customHeight="1" hidden="1" thickBot="1">
      <c r="B156" s="170"/>
      <c r="C156" s="92"/>
      <c r="D156" s="98"/>
      <c r="E156" s="98"/>
      <c r="F156" s="98"/>
    </row>
    <row r="157" spans="2:6" ht="35.25" customHeight="1" hidden="1" thickTop="1">
      <c r="B157" s="171"/>
      <c r="C157" s="145"/>
      <c r="D157" s="98"/>
      <c r="E157" s="98"/>
      <c r="F157" s="98"/>
    </row>
    <row r="158" spans="2:6" ht="33" customHeight="1" hidden="1">
      <c r="B158" s="171"/>
      <c r="C158" s="145"/>
      <c r="D158" s="98"/>
      <c r="E158" s="98"/>
      <c r="F158" s="98"/>
    </row>
    <row r="159" spans="2:6" ht="33" customHeight="1" hidden="1">
      <c r="B159" s="171"/>
      <c r="C159" s="145"/>
      <c r="D159" s="98"/>
      <c r="E159" s="98"/>
      <c r="F159" s="98"/>
    </row>
    <row r="160" spans="2:6" ht="26.25" customHeight="1" hidden="1" thickBot="1">
      <c r="B160" s="170"/>
      <c r="C160" s="179"/>
      <c r="D160" s="99"/>
      <c r="E160" s="99"/>
      <c r="F160" s="99"/>
    </row>
    <row r="161" spans="2:6" ht="23.25" customHeight="1" hidden="1" thickBot="1">
      <c r="B161" s="170"/>
      <c r="C161" s="180"/>
      <c r="D161" s="99"/>
      <c r="E161" s="99"/>
      <c r="F161" s="99"/>
    </row>
    <row r="162" spans="2:6" ht="15" hidden="1">
      <c r="B162" s="170"/>
      <c r="C162" s="93"/>
      <c r="D162" s="98"/>
      <c r="E162" s="98"/>
      <c r="F162" s="98"/>
    </row>
    <row r="163" spans="2:6" ht="28.5" customHeight="1" hidden="1">
      <c r="B163" s="170"/>
      <c r="C163" s="93"/>
      <c r="D163" s="98"/>
      <c r="E163" s="98"/>
      <c r="F163" s="98"/>
    </row>
    <row r="164" spans="2:6" ht="45.75" customHeight="1" hidden="1" thickBot="1">
      <c r="B164" s="89"/>
      <c r="C164" s="88"/>
      <c r="D164" s="98"/>
      <c r="E164" s="98"/>
      <c r="F164" s="98"/>
    </row>
    <row r="165" spans="2:6" ht="17.25" customHeight="1">
      <c r="B165" s="90" t="s">
        <v>265</v>
      </c>
      <c r="C165" s="96" t="s">
        <v>68</v>
      </c>
      <c r="D165" s="181">
        <f>D169</f>
        <v>0</v>
      </c>
      <c r="E165" s="181">
        <f>E169</f>
        <v>0</v>
      </c>
      <c r="F165" s="181">
        <f>F169</f>
        <v>0</v>
      </c>
    </row>
    <row r="166" spans="2:6" s="3" customFormat="1" ht="42" customHeight="1" hidden="1" thickBot="1">
      <c r="B166" s="89" t="s">
        <v>76</v>
      </c>
      <c r="C166" s="88" t="s">
        <v>69</v>
      </c>
      <c r="D166" s="100">
        <v>0</v>
      </c>
      <c r="E166" s="100">
        <v>0</v>
      </c>
      <c r="F166" s="100">
        <v>0</v>
      </c>
    </row>
    <row r="167" spans="2:6" s="3" customFormat="1" ht="45" customHeight="1" hidden="1" thickBot="1">
      <c r="B167" s="89" t="s">
        <v>77</v>
      </c>
      <c r="C167" s="88" t="s">
        <v>70</v>
      </c>
      <c r="D167" s="98">
        <v>0</v>
      </c>
      <c r="E167" s="98">
        <v>0</v>
      </c>
      <c r="F167" s="98">
        <v>0</v>
      </c>
    </row>
    <row r="168" spans="2:6" s="3" customFormat="1" ht="33.75" customHeight="1" hidden="1" thickBot="1">
      <c r="B168" s="89" t="s">
        <v>61</v>
      </c>
      <c r="C168" s="88" t="s">
        <v>62</v>
      </c>
      <c r="D168" s="101">
        <v>0</v>
      </c>
      <c r="E168" s="101">
        <v>0</v>
      </c>
      <c r="F168" s="101">
        <v>0</v>
      </c>
    </row>
    <row r="169" spans="2:6" s="3" customFormat="1" ht="18.75" customHeight="1">
      <c r="B169" s="90" t="s">
        <v>272</v>
      </c>
      <c r="C169" s="88" t="s">
        <v>271</v>
      </c>
      <c r="D169" s="101"/>
      <c r="E169" s="101"/>
      <c r="F169" s="101"/>
    </row>
    <row r="170" spans="2:6" s="3" customFormat="1" ht="22.5" customHeight="1">
      <c r="B170" s="157" t="s">
        <v>268</v>
      </c>
      <c r="C170" s="182" t="s">
        <v>161</v>
      </c>
      <c r="D170" s="183">
        <f>D171</f>
        <v>0</v>
      </c>
      <c r="E170" s="183">
        <f>E171</f>
        <v>0</v>
      </c>
      <c r="F170" s="183">
        <f>F171</f>
        <v>0</v>
      </c>
    </row>
    <row r="171" spans="2:6" s="3" customFormat="1" ht="26.25" customHeight="1">
      <c r="B171" s="90" t="s">
        <v>249</v>
      </c>
      <c r="C171" s="88" t="s">
        <v>78</v>
      </c>
      <c r="D171" s="184">
        <v>0</v>
      </c>
      <c r="E171" s="184">
        <v>0</v>
      </c>
      <c r="F171" s="184">
        <v>0</v>
      </c>
    </row>
    <row r="172" spans="2:6" s="3" customFormat="1" ht="31.5" customHeight="1">
      <c r="B172" s="90" t="s">
        <v>80</v>
      </c>
      <c r="C172" s="96" t="s">
        <v>106</v>
      </c>
      <c r="D172" s="185">
        <v>0</v>
      </c>
      <c r="E172" s="185">
        <v>0</v>
      </c>
      <c r="F172" s="185">
        <v>0</v>
      </c>
    </row>
    <row r="173" spans="2:6" s="3" customFormat="1" ht="36.75" customHeight="1" hidden="1" thickBot="1" thickTop="1">
      <c r="B173" s="186" t="s">
        <v>81</v>
      </c>
      <c r="C173" s="88" t="s">
        <v>79</v>
      </c>
      <c r="D173" s="187">
        <v>13320</v>
      </c>
      <c r="E173" s="187">
        <v>13320</v>
      </c>
      <c r="F173" s="187">
        <v>13320</v>
      </c>
    </row>
    <row r="174" spans="2:6" s="3" customFormat="1" ht="47.25" customHeight="1" hidden="1" thickTop="1">
      <c r="B174" s="186" t="s">
        <v>82</v>
      </c>
      <c r="C174" s="88" t="s">
        <v>233</v>
      </c>
      <c r="D174" s="187">
        <v>0</v>
      </c>
      <c r="E174" s="187">
        <v>0</v>
      </c>
      <c r="F174" s="187">
        <v>0</v>
      </c>
    </row>
    <row r="175" spans="2:6" ht="45.75" customHeight="1" hidden="1">
      <c r="B175" s="186" t="s">
        <v>83</v>
      </c>
      <c r="C175" s="88" t="s">
        <v>235</v>
      </c>
      <c r="D175" s="187">
        <v>0</v>
      </c>
      <c r="E175" s="187">
        <v>0</v>
      </c>
      <c r="F175" s="187">
        <v>0</v>
      </c>
    </row>
    <row r="176" spans="2:6" ht="41.25" customHeight="1" hidden="1">
      <c r="B176" s="186" t="s">
        <v>84</v>
      </c>
      <c r="C176" s="88" t="s">
        <v>234</v>
      </c>
      <c r="D176" s="187">
        <v>0</v>
      </c>
      <c r="E176" s="187">
        <v>0</v>
      </c>
      <c r="F176" s="187">
        <v>0</v>
      </c>
    </row>
    <row r="177" spans="2:6" ht="43.5" hidden="1">
      <c r="B177" s="186" t="s">
        <v>85</v>
      </c>
      <c r="C177" s="88" t="s">
        <v>237</v>
      </c>
      <c r="D177" s="187">
        <v>0</v>
      </c>
      <c r="E177" s="187">
        <v>0</v>
      </c>
      <c r="F177" s="187">
        <v>0</v>
      </c>
    </row>
    <row r="178" spans="2:6" ht="44.25" customHeight="1" hidden="1" thickBot="1">
      <c r="B178" s="186" t="s">
        <v>86</v>
      </c>
      <c r="C178" s="88" t="s">
        <v>236</v>
      </c>
      <c r="D178" s="187">
        <v>0</v>
      </c>
      <c r="E178" s="187">
        <v>0</v>
      </c>
      <c r="F178" s="187">
        <v>0</v>
      </c>
    </row>
    <row r="179" spans="2:6" ht="30.75" customHeight="1" hidden="1" thickBot="1">
      <c r="B179" s="186" t="s">
        <v>87</v>
      </c>
      <c r="C179" s="88" t="s">
        <v>107</v>
      </c>
      <c r="D179" s="187">
        <f>D181+D180+D182+D183</f>
        <v>0</v>
      </c>
      <c r="E179" s="187">
        <f>E181+E180+E182+E183</f>
        <v>0</v>
      </c>
      <c r="F179" s="187">
        <f>F181+F180+F182+F183</f>
        <v>0</v>
      </c>
    </row>
    <row r="180" spans="2:6" ht="29.25" hidden="1">
      <c r="B180" s="186" t="s">
        <v>63</v>
      </c>
      <c r="C180" s="88" t="s">
        <v>107</v>
      </c>
      <c r="D180" s="187"/>
      <c r="E180" s="187"/>
      <c r="F180" s="187"/>
    </row>
    <row r="181" spans="2:6" ht="29.25" hidden="1">
      <c r="B181" s="186" t="s">
        <v>88</v>
      </c>
      <c r="C181" s="88" t="s">
        <v>107</v>
      </c>
      <c r="D181" s="187">
        <v>0</v>
      </c>
      <c r="E181" s="187">
        <v>0</v>
      </c>
      <c r="F181" s="187">
        <v>0</v>
      </c>
    </row>
    <row r="182" spans="1:6" s="85" customFormat="1" ht="28.5" hidden="1">
      <c r="A182" s="84"/>
      <c r="B182" s="161" t="s">
        <v>64</v>
      </c>
      <c r="C182" s="88" t="s">
        <v>107</v>
      </c>
      <c r="D182" s="187"/>
      <c r="E182" s="187"/>
      <c r="F182" s="187"/>
    </row>
    <row r="183" spans="1:6" s="85" customFormat="1" ht="28.5" hidden="1">
      <c r="A183" s="84"/>
      <c r="B183" s="161" t="s">
        <v>219</v>
      </c>
      <c r="C183" s="88" t="s">
        <v>107</v>
      </c>
      <c r="D183" s="187"/>
      <c r="E183" s="187"/>
      <c r="F183" s="187"/>
    </row>
    <row r="184" spans="2:6" s="3" customFormat="1" ht="22.5" customHeight="1">
      <c r="B184" s="89"/>
      <c r="C184" s="188" t="s">
        <v>123</v>
      </c>
      <c r="D184" s="189">
        <f>D7+D97+D172</f>
        <v>378685.56</v>
      </c>
      <c r="E184" s="189">
        <f>E7+E97+E172</f>
        <v>292856.158</v>
      </c>
      <c r="F184" s="189">
        <f>F7+F97+F172</f>
        <v>292592.758</v>
      </c>
    </row>
    <row r="185" spans="2:4" s="47" customFormat="1" ht="12.75">
      <c r="B185" s="68"/>
      <c r="C185" s="68"/>
      <c r="D185" s="68"/>
    </row>
    <row r="186" spans="3:4" s="47" customFormat="1" ht="12.75">
      <c r="C186" s="68"/>
      <c r="D186" s="68"/>
    </row>
    <row r="187" spans="2:4" s="47" customFormat="1" ht="15.75">
      <c r="B187" s="20"/>
      <c r="C187" s="69"/>
      <c r="D187" s="55"/>
    </row>
    <row r="188" spans="2:4" s="47" customFormat="1" ht="15.75">
      <c r="B188" s="20"/>
      <c r="C188" s="69"/>
      <c r="D188" s="55"/>
    </row>
    <row r="189" spans="2:4" s="47" customFormat="1" ht="15.75">
      <c r="B189" s="20"/>
      <c r="C189" s="7"/>
      <c r="D189" s="8"/>
    </row>
    <row r="190" spans="2:4" s="47" customFormat="1" ht="15">
      <c r="B190" s="27"/>
      <c r="C190" s="9"/>
      <c r="D190" s="10"/>
    </row>
    <row r="191" spans="2:4" s="47" customFormat="1" ht="15">
      <c r="B191" s="11"/>
      <c r="C191" s="12"/>
      <c r="D191" s="13"/>
    </row>
    <row r="192" spans="2:4" s="47" customFormat="1" ht="15">
      <c r="B192" s="46"/>
      <c r="C192" s="14"/>
      <c r="D192" s="13"/>
    </row>
    <row r="193" spans="2:4" s="47" customFormat="1" ht="15">
      <c r="B193" s="46"/>
      <c r="C193" s="15"/>
      <c r="D193" s="16"/>
    </row>
    <row r="194" spans="2:4" s="47" customFormat="1" ht="15">
      <c r="B194" s="46"/>
      <c r="C194" s="15"/>
      <c r="D194" s="17"/>
    </row>
    <row r="195" spans="2:4" s="47" customFormat="1" ht="15">
      <c r="B195" s="46"/>
      <c r="C195" s="18"/>
      <c r="D195" s="17"/>
    </row>
    <row r="196" spans="2:4" s="47" customFormat="1" ht="15">
      <c r="B196" s="46"/>
      <c r="C196" s="12"/>
      <c r="D196" s="17"/>
    </row>
    <row r="197" spans="2:4" s="47" customFormat="1" ht="15">
      <c r="B197" s="46"/>
      <c r="C197" s="71"/>
      <c r="D197" s="17"/>
    </row>
    <row r="198" spans="2:4" s="47" customFormat="1" ht="15">
      <c r="B198" s="20"/>
      <c r="C198" s="7"/>
      <c r="D198" s="6"/>
    </row>
    <row r="199" spans="3:4" s="47" customFormat="1" ht="15.75">
      <c r="C199" s="9"/>
      <c r="D199" s="72"/>
    </row>
    <row r="200" spans="2:4" s="47" customFormat="1" ht="15">
      <c r="B200" s="27"/>
      <c r="C200" s="9"/>
      <c r="D200" s="19"/>
    </row>
    <row r="201" spans="2:4" s="47" customFormat="1" ht="15">
      <c r="B201" s="73"/>
      <c r="C201" s="2"/>
      <c r="D201" s="74"/>
    </row>
    <row r="202" spans="2:4" s="47" customFormat="1" ht="15">
      <c r="B202" s="73"/>
      <c r="C202" s="2"/>
      <c r="D202" s="74"/>
    </row>
    <row r="203" spans="3:4" s="47" customFormat="1" ht="15.75">
      <c r="C203" s="9"/>
      <c r="D203" s="43"/>
    </row>
    <row r="204" spans="2:4" s="47" customFormat="1" ht="15">
      <c r="B204" s="27"/>
      <c r="C204" s="9"/>
      <c r="D204" s="75"/>
    </row>
    <row r="205" spans="2:4" s="47" customFormat="1" ht="15">
      <c r="B205" s="27"/>
      <c r="C205" s="9"/>
      <c r="D205" s="75"/>
    </row>
    <row r="206" spans="2:4" s="47" customFormat="1" ht="15.75">
      <c r="B206" s="20"/>
      <c r="C206" s="7"/>
      <c r="D206" s="8"/>
    </row>
    <row r="207" spans="2:4" s="47" customFormat="1" ht="15">
      <c r="B207" s="27"/>
      <c r="C207" s="9"/>
      <c r="D207" s="35"/>
    </row>
    <row r="208" spans="2:4" s="47" customFormat="1" ht="15">
      <c r="B208" s="46"/>
      <c r="C208" s="22"/>
      <c r="D208" s="13"/>
    </row>
    <row r="209" spans="2:4" s="47" customFormat="1" ht="15">
      <c r="B209" s="46"/>
      <c r="C209" s="22"/>
      <c r="D209" s="13"/>
    </row>
    <row r="210" spans="2:4" s="47" customFormat="1" ht="15">
      <c r="B210" s="23"/>
      <c r="C210" s="24"/>
      <c r="D210" s="35"/>
    </row>
    <row r="211" spans="2:4" s="47" customFormat="1" ht="15">
      <c r="B211" s="25"/>
      <c r="C211" s="26"/>
      <c r="D211" s="13"/>
    </row>
    <row r="212" spans="2:4" s="47" customFormat="1" ht="15">
      <c r="B212" s="25"/>
      <c r="C212" s="26"/>
      <c r="D212" s="13"/>
    </row>
    <row r="213" spans="2:4" s="47" customFormat="1" ht="15">
      <c r="B213" s="27"/>
      <c r="C213" s="28"/>
      <c r="D213" s="29"/>
    </row>
    <row r="214" spans="2:4" s="47" customFormat="1" ht="15">
      <c r="B214" s="30"/>
      <c r="C214" s="15"/>
      <c r="D214" s="4"/>
    </row>
    <row r="215" spans="2:4" s="47" customFormat="1" ht="15">
      <c r="B215" s="30"/>
      <c r="C215" s="15"/>
      <c r="D215" s="4"/>
    </row>
    <row r="216" spans="2:4" s="47" customFormat="1" ht="15">
      <c r="B216" s="30"/>
      <c r="C216" s="15"/>
      <c r="D216" s="4"/>
    </row>
    <row r="217" spans="2:4" s="47" customFormat="1" ht="15">
      <c r="B217" s="30"/>
      <c r="C217" s="15"/>
      <c r="D217" s="4"/>
    </row>
    <row r="218" spans="2:4" s="47" customFormat="1" ht="15">
      <c r="B218" s="30"/>
      <c r="C218" s="15"/>
      <c r="D218" s="4"/>
    </row>
    <row r="219" spans="2:4" s="47" customFormat="1" ht="15">
      <c r="B219" s="30"/>
      <c r="C219" s="15"/>
      <c r="D219" s="4"/>
    </row>
    <row r="220" spans="2:4" s="47" customFormat="1" ht="15.75">
      <c r="B220" s="20"/>
      <c r="C220" s="32"/>
      <c r="D220" s="33"/>
    </row>
    <row r="221" spans="2:4" s="47" customFormat="1" ht="15">
      <c r="B221" s="27"/>
      <c r="C221" s="34"/>
      <c r="D221" s="35"/>
    </row>
    <row r="222" spans="2:4" s="47" customFormat="1" ht="15">
      <c r="B222" s="46"/>
      <c r="C222" s="36"/>
      <c r="D222" s="13"/>
    </row>
    <row r="223" spans="2:4" s="47" customFormat="1" ht="15">
      <c r="B223" s="27"/>
      <c r="C223" s="37"/>
      <c r="D223" s="35"/>
    </row>
    <row r="224" spans="2:4" s="47" customFormat="1" ht="15">
      <c r="B224" s="27"/>
      <c r="C224" s="38"/>
      <c r="D224" s="35"/>
    </row>
    <row r="225" spans="2:4" s="47" customFormat="1" ht="15">
      <c r="B225" s="46"/>
      <c r="C225" s="18"/>
      <c r="D225" s="29"/>
    </row>
    <row r="226" spans="2:4" s="47" customFormat="1" ht="15">
      <c r="B226" s="46"/>
      <c r="C226" s="39"/>
      <c r="D226" s="13"/>
    </row>
    <row r="227" spans="2:4" s="47" customFormat="1" ht="15">
      <c r="B227" s="46"/>
      <c r="C227" s="40"/>
      <c r="D227" s="13"/>
    </row>
    <row r="228" spans="2:4" s="47" customFormat="1" ht="15">
      <c r="B228" s="46"/>
      <c r="C228" s="40"/>
      <c r="D228" s="13"/>
    </row>
    <row r="229" spans="2:4" s="47" customFormat="1" ht="15">
      <c r="B229" s="46"/>
      <c r="C229" s="41"/>
      <c r="D229" s="13"/>
    </row>
    <row r="230" spans="2:4" s="47" customFormat="1" ht="15.75">
      <c r="B230" s="20"/>
      <c r="C230" s="42"/>
      <c r="D230" s="43"/>
    </row>
    <row r="231" spans="2:4" s="47" customFormat="1" ht="15">
      <c r="B231" s="27"/>
      <c r="C231" s="38"/>
      <c r="D231" s="13"/>
    </row>
    <row r="232" spans="2:4" s="47" customFormat="1" ht="15">
      <c r="B232" s="44"/>
      <c r="C232" s="12"/>
      <c r="D232" s="13"/>
    </row>
    <row r="233" spans="2:4" s="47" customFormat="1" ht="15">
      <c r="B233" s="44"/>
      <c r="C233" s="2"/>
      <c r="D233" s="13"/>
    </row>
    <row r="234" spans="2:4" s="47" customFormat="1" ht="15">
      <c r="B234" s="44"/>
      <c r="C234" s="2"/>
      <c r="D234" s="13"/>
    </row>
    <row r="235" spans="2:4" s="47" customFormat="1" ht="15">
      <c r="B235" s="46"/>
      <c r="C235" s="45"/>
      <c r="D235" s="13"/>
    </row>
    <row r="236" spans="2:4" s="47" customFormat="1" ht="15">
      <c r="B236" s="39"/>
      <c r="C236" s="39"/>
      <c r="D236" s="13"/>
    </row>
    <row r="237" spans="2:4" s="47" customFormat="1" ht="15">
      <c r="B237" s="53"/>
      <c r="C237" s="28"/>
      <c r="D237" s="13"/>
    </row>
    <row r="238" spans="2:4" s="47" customFormat="1" ht="15">
      <c r="B238" s="76"/>
      <c r="C238" s="46"/>
      <c r="D238" s="13"/>
    </row>
    <row r="239" spans="2:4" s="47" customFormat="1" ht="15">
      <c r="B239" s="76"/>
      <c r="C239" s="46"/>
      <c r="D239" s="13"/>
    </row>
    <row r="240" spans="3:4" s="47" customFormat="1" ht="15">
      <c r="C240" s="77"/>
      <c r="D240" s="78"/>
    </row>
    <row r="241" spans="2:4" s="47" customFormat="1" ht="15.75">
      <c r="B241" s="1"/>
      <c r="C241" s="77"/>
      <c r="D241" s="8"/>
    </row>
    <row r="242" spans="2:4" s="47" customFormat="1" ht="15.75">
      <c r="B242" s="20"/>
      <c r="C242" s="42"/>
      <c r="D242" s="8"/>
    </row>
    <row r="243" spans="2:4" s="47" customFormat="1" ht="15.75">
      <c r="B243" s="27"/>
      <c r="C243" s="38"/>
      <c r="D243" s="8"/>
    </row>
    <row r="244" spans="2:4" s="47" customFormat="1" ht="15">
      <c r="B244" s="27"/>
      <c r="C244" s="28"/>
      <c r="D244" s="35"/>
    </row>
    <row r="245" spans="2:4" s="47" customFormat="1" ht="15">
      <c r="B245" s="46"/>
      <c r="C245" s="39"/>
      <c r="D245" s="13"/>
    </row>
    <row r="246" spans="2:4" s="47" customFormat="1" ht="15">
      <c r="B246" s="27"/>
      <c r="C246" s="38"/>
      <c r="D246" s="13"/>
    </row>
    <row r="247" spans="2:4" s="47" customFormat="1" ht="15">
      <c r="B247" s="46"/>
      <c r="C247" s="39"/>
      <c r="D247" s="13"/>
    </row>
    <row r="248" spans="2:4" s="47" customFormat="1" ht="15">
      <c r="B248" s="28"/>
      <c r="C248" s="38"/>
      <c r="D248" s="48"/>
    </row>
    <row r="249" spans="2:4" s="47" customFormat="1" ht="15">
      <c r="B249" s="41"/>
      <c r="C249" s="40"/>
      <c r="D249" s="5"/>
    </row>
    <row r="250" spans="2:4" s="47" customFormat="1" ht="15">
      <c r="B250" s="46"/>
      <c r="C250" s="18"/>
      <c r="D250" s="5"/>
    </row>
    <row r="251" spans="2:4" s="47" customFormat="1" ht="15">
      <c r="B251" s="46"/>
      <c r="C251" s="18"/>
      <c r="D251" s="5"/>
    </row>
    <row r="252" spans="2:4" s="47" customFormat="1" ht="15">
      <c r="B252" s="39"/>
      <c r="C252" s="18"/>
      <c r="D252" s="5"/>
    </row>
    <row r="253" spans="2:4" s="47" customFormat="1" ht="15">
      <c r="B253" s="39"/>
      <c r="C253" s="18"/>
      <c r="D253" s="5"/>
    </row>
    <row r="254" spans="2:4" s="47" customFormat="1" ht="15">
      <c r="B254" s="39"/>
      <c r="C254" s="18"/>
      <c r="D254" s="50"/>
    </row>
    <row r="255" spans="2:4" s="47" customFormat="1" ht="15">
      <c r="B255" s="41"/>
      <c r="C255" s="40"/>
      <c r="D255" s="5"/>
    </row>
    <row r="256" spans="2:4" s="47" customFormat="1" ht="15">
      <c r="B256" s="46"/>
      <c r="C256" s="40"/>
      <c r="D256" s="5"/>
    </row>
    <row r="257" spans="2:4" s="47" customFormat="1" ht="15">
      <c r="B257" s="46"/>
      <c r="C257" s="40"/>
      <c r="D257" s="48"/>
    </row>
    <row r="258" spans="2:4" s="47" customFormat="1" ht="15">
      <c r="B258" s="46"/>
      <c r="C258" s="39"/>
      <c r="D258" s="5"/>
    </row>
    <row r="259" spans="2:4" s="47" customFormat="1" ht="15">
      <c r="B259" s="46"/>
      <c r="C259" s="39"/>
      <c r="D259" s="48"/>
    </row>
    <row r="260" spans="2:4" s="47" customFormat="1" ht="15">
      <c r="B260" s="51"/>
      <c r="C260" s="45"/>
      <c r="D260" s="5"/>
    </row>
    <row r="261" spans="2:4" s="47" customFormat="1" ht="15">
      <c r="B261" s="51"/>
      <c r="C261" s="52"/>
      <c r="D261" s="5"/>
    </row>
    <row r="262" spans="2:4" s="47" customFormat="1" ht="15">
      <c r="B262" s="51"/>
      <c r="C262" s="52"/>
      <c r="D262" s="5"/>
    </row>
    <row r="263" spans="2:4" s="47" customFormat="1" ht="15.75">
      <c r="B263" s="20"/>
      <c r="C263" s="42"/>
      <c r="D263" s="8"/>
    </row>
    <row r="264" spans="2:4" s="47" customFormat="1" ht="15">
      <c r="B264" s="27"/>
      <c r="C264" s="38"/>
      <c r="D264" s="48"/>
    </row>
    <row r="265" spans="2:4" s="47" customFormat="1" ht="15">
      <c r="B265" s="20"/>
      <c r="C265" s="42"/>
      <c r="D265" s="48"/>
    </row>
    <row r="266" spans="2:4" s="47" customFormat="1" ht="15">
      <c r="B266" s="27"/>
      <c r="C266" s="53"/>
      <c r="D266" s="48"/>
    </row>
    <row r="267" spans="2:4" s="47" customFormat="1" ht="15.75">
      <c r="B267" s="20"/>
      <c r="C267" s="42"/>
      <c r="D267" s="57"/>
    </row>
    <row r="268" spans="2:4" s="47" customFormat="1" ht="15">
      <c r="B268" s="27"/>
      <c r="C268" s="38"/>
      <c r="D268" s="48"/>
    </row>
    <row r="269" spans="2:4" s="47" customFormat="1" ht="15">
      <c r="B269" s="46"/>
      <c r="C269" s="40"/>
      <c r="D269" s="5"/>
    </row>
    <row r="270" spans="2:4" s="47" customFormat="1" ht="15">
      <c r="B270" s="46"/>
      <c r="C270" s="40"/>
      <c r="D270" s="17"/>
    </row>
    <row r="271" spans="2:4" s="47" customFormat="1" ht="15">
      <c r="B271" s="56"/>
      <c r="C271" s="38"/>
      <c r="D271" s="48"/>
    </row>
    <row r="272" spans="2:4" s="47" customFormat="1" ht="15">
      <c r="B272" s="46"/>
      <c r="C272" s="40"/>
      <c r="D272" s="79"/>
    </row>
    <row r="273" spans="2:4" s="47" customFormat="1" ht="15">
      <c r="B273" s="46"/>
      <c r="C273" s="39"/>
      <c r="D273" s="31"/>
    </row>
    <row r="274" spans="2:4" s="47" customFormat="1" ht="15">
      <c r="B274" s="46"/>
      <c r="C274" s="39"/>
      <c r="D274" s="31"/>
    </row>
    <row r="275" spans="2:4" s="47" customFormat="1" ht="15.75">
      <c r="B275" s="20"/>
      <c r="C275" s="42"/>
      <c r="D275" s="57"/>
    </row>
    <row r="276" spans="2:4" s="47" customFormat="1" ht="15">
      <c r="B276" s="27"/>
      <c r="C276" s="58"/>
      <c r="D276" s="48"/>
    </row>
    <row r="277" spans="2:4" s="47" customFormat="1" ht="15">
      <c r="B277" s="46"/>
      <c r="C277" s="40"/>
      <c r="D277" s="31"/>
    </row>
    <row r="278" spans="2:4" s="47" customFormat="1" ht="15.75">
      <c r="B278" s="20"/>
      <c r="C278" s="42"/>
      <c r="D278" s="57"/>
    </row>
    <row r="279" spans="2:4" s="47" customFormat="1" ht="15">
      <c r="B279" s="51"/>
      <c r="C279" s="45"/>
      <c r="D279" s="5"/>
    </row>
    <row r="280" spans="2:4" s="47" customFormat="1" ht="15.75">
      <c r="B280" s="46"/>
      <c r="C280" s="39"/>
      <c r="D280" s="57"/>
    </row>
    <row r="281" spans="2:4" s="47" customFormat="1" ht="15.75">
      <c r="B281" s="46"/>
      <c r="C281" s="40"/>
      <c r="D281" s="57"/>
    </row>
    <row r="282" spans="2:4" s="47" customFormat="1" ht="15">
      <c r="B282" s="51"/>
      <c r="C282" s="45"/>
      <c r="D282" s="5"/>
    </row>
    <row r="283" spans="2:4" s="47" customFormat="1" ht="15">
      <c r="B283" s="51"/>
      <c r="C283" s="40"/>
      <c r="D283" s="5"/>
    </row>
    <row r="284" spans="2:4" s="47" customFormat="1" ht="15">
      <c r="B284" s="41"/>
      <c r="C284" s="12"/>
      <c r="D284" s="5"/>
    </row>
    <row r="285" spans="2:4" s="47" customFormat="1" ht="15">
      <c r="B285" s="60"/>
      <c r="C285" s="12"/>
      <c r="D285" s="5"/>
    </row>
    <row r="286" spans="2:4" s="47" customFormat="1" ht="15">
      <c r="B286" s="60"/>
      <c r="C286" s="12"/>
      <c r="D286" s="5"/>
    </row>
    <row r="287" spans="2:4" s="47" customFormat="1" ht="15">
      <c r="B287" s="41"/>
      <c r="C287" s="45"/>
      <c r="D287" s="5"/>
    </row>
    <row r="288" spans="2:4" s="47" customFormat="1" ht="15">
      <c r="B288" s="46"/>
      <c r="C288" s="39"/>
      <c r="D288" s="5"/>
    </row>
    <row r="289" spans="2:4" s="47" customFormat="1" ht="15">
      <c r="B289" s="46"/>
      <c r="C289" s="39"/>
      <c r="D289" s="5"/>
    </row>
    <row r="290" spans="2:4" s="47" customFormat="1" ht="15">
      <c r="B290" s="41"/>
      <c r="C290" s="45"/>
      <c r="D290" s="5"/>
    </row>
    <row r="291" spans="2:4" s="47" customFormat="1" ht="15">
      <c r="B291" s="41"/>
      <c r="C291" s="45"/>
      <c r="D291" s="5"/>
    </row>
    <row r="292" spans="2:4" s="47" customFormat="1" ht="15">
      <c r="B292" s="41"/>
      <c r="C292" s="45"/>
      <c r="D292" s="5"/>
    </row>
    <row r="293" spans="2:4" s="47" customFormat="1" ht="15">
      <c r="B293" s="41"/>
      <c r="C293" s="40"/>
      <c r="D293" s="5"/>
    </row>
    <row r="294" spans="2:4" s="47" customFormat="1" ht="15">
      <c r="B294" s="41"/>
      <c r="C294" s="45"/>
      <c r="D294" s="5"/>
    </row>
    <row r="295" spans="2:4" s="47" customFormat="1" ht="15">
      <c r="B295" s="41"/>
      <c r="C295" s="40"/>
      <c r="D295" s="31"/>
    </row>
    <row r="296" spans="2:4" s="47" customFormat="1" ht="15">
      <c r="B296" s="46"/>
      <c r="C296" s="39"/>
      <c r="D296" s="5"/>
    </row>
    <row r="297" spans="2:4" s="47" customFormat="1" ht="15">
      <c r="B297" s="46"/>
      <c r="C297" s="39"/>
      <c r="D297" s="5"/>
    </row>
    <row r="298" spans="2:4" s="47" customFormat="1" ht="15">
      <c r="B298" s="46"/>
      <c r="C298" s="39"/>
      <c r="D298" s="5"/>
    </row>
    <row r="299" spans="2:4" s="47" customFormat="1" ht="15">
      <c r="B299" s="46"/>
      <c r="C299" s="39"/>
      <c r="D299" s="5"/>
    </row>
    <row r="300" spans="2:4" s="47" customFormat="1" ht="15">
      <c r="B300" s="46"/>
      <c r="C300" s="39"/>
      <c r="D300" s="5"/>
    </row>
    <row r="301" spans="2:4" s="47" customFormat="1" ht="15">
      <c r="B301" s="46"/>
      <c r="C301" s="39"/>
      <c r="D301" s="5"/>
    </row>
    <row r="302" spans="2:4" s="47" customFormat="1" ht="15">
      <c r="B302" s="46"/>
      <c r="C302" s="39"/>
      <c r="D302" s="5"/>
    </row>
    <row r="303" spans="2:4" s="47" customFormat="1" ht="15">
      <c r="B303" s="46"/>
      <c r="C303" s="39"/>
      <c r="D303" s="5"/>
    </row>
    <row r="304" spans="2:4" s="47" customFormat="1" ht="15">
      <c r="B304" s="46"/>
      <c r="C304" s="39"/>
      <c r="D304" s="5"/>
    </row>
    <row r="305" spans="2:4" s="47" customFormat="1" ht="15">
      <c r="B305" s="46"/>
      <c r="C305" s="39"/>
      <c r="D305" s="5"/>
    </row>
    <row r="306" spans="2:4" s="47" customFormat="1" ht="15">
      <c r="B306" s="46"/>
      <c r="C306" s="39"/>
      <c r="D306" s="5"/>
    </row>
    <row r="307" spans="2:4" s="47" customFormat="1" ht="15">
      <c r="B307" s="46"/>
      <c r="C307" s="39"/>
      <c r="D307" s="5"/>
    </row>
    <row r="308" spans="2:4" s="47" customFormat="1" ht="15">
      <c r="B308" s="46"/>
      <c r="C308" s="39"/>
      <c r="D308" s="5"/>
    </row>
    <row r="309" spans="2:4" s="47" customFormat="1" ht="15">
      <c r="B309" s="46"/>
      <c r="C309" s="80"/>
      <c r="D309" s="17"/>
    </row>
    <row r="310" spans="2:4" s="47" customFormat="1" ht="15">
      <c r="B310" s="46"/>
      <c r="C310" s="39"/>
      <c r="D310" s="5"/>
    </row>
    <row r="311" spans="2:4" s="47" customFormat="1" ht="15">
      <c r="B311" s="46"/>
      <c r="C311" s="39"/>
      <c r="D311" s="5"/>
    </row>
    <row r="312" spans="2:4" s="47" customFormat="1" ht="15.75">
      <c r="B312" s="20"/>
      <c r="C312" s="1"/>
      <c r="D312" s="57"/>
    </row>
    <row r="313" spans="2:4" s="47" customFormat="1" ht="15">
      <c r="B313" s="27"/>
      <c r="C313" s="56"/>
      <c r="D313" s="48"/>
    </row>
    <row r="314" spans="2:4" s="47" customFormat="1" ht="15">
      <c r="B314" s="46"/>
      <c r="C314" s="40"/>
      <c r="D314" s="5"/>
    </row>
    <row r="315" spans="2:4" s="47" customFormat="1" ht="15">
      <c r="B315" s="27"/>
      <c r="C315" s="41"/>
      <c r="D315" s="5"/>
    </row>
    <row r="316" spans="2:4" s="47" customFormat="1" ht="15">
      <c r="B316" s="46"/>
      <c r="C316" s="28"/>
      <c r="D316" s="5"/>
    </row>
    <row r="317" spans="2:4" s="47" customFormat="1" ht="15">
      <c r="B317" s="46"/>
      <c r="C317" s="28"/>
      <c r="D317" s="5"/>
    </row>
    <row r="318" spans="2:4" s="47" customFormat="1" ht="15.75">
      <c r="B318" s="20"/>
      <c r="C318" s="1"/>
      <c r="D318" s="57"/>
    </row>
    <row r="319" spans="2:4" s="47" customFormat="1" ht="15">
      <c r="B319" s="46"/>
      <c r="C319" s="41"/>
      <c r="D319" s="5"/>
    </row>
    <row r="320" spans="3:4" s="47" customFormat="1" ht="15.75">
      <c r="C320" s="77"/>
      <c r="D320" s="55"/>
    </row>
    <row r="321" spans="2:4" s="47" customFormat="1" ht="15.75">
      <c r="B321" s="20"/>
      <c r="C321" s="81"/>
      <c r="D321" s="55"/>
    </row>
    <row r="322" spans="2:4" s="47" customFormat="1" ht="15.75">
      <c r="B322" s="20"/>
      <c r="C322" s="81"/>
      <c r="D322" s="55"/>
    </row>
    <row r="323" spans="2:4" s="47" customFormat="1" ht="15.75">
      <c r="B323" s="82"/>
      <c r="C323" s="1"/>
      <c r="D323" s="8"/>
    </row>
    <row r="324" spans="2:4" s="47" customFormat="1" ht="15.75">
      <c r="B324" s="41"/>
      <c r="C324" s="40"/>
      <c r="D324" s="8"/>
    </row>
    <row r="325" spans="2:4" s="47" customFormat="1" ht="15.75">
      <c r="B325" s="41"/>
      <c r="C325" s="40"/>
      <c r="D325" s="8"/>
    </row>
    <row r="326" spans="2:4" s="47" customFormat="1" ht="15.75">
      <c r="B326" s="41"/>
      <c r="C326" s="18"/>
      <c r="D326" s="8"/>
    </row>
    <row r="327" spans="2:4" s="47" customFormat="1" ht="15.75">
      <c r="B327" s="20"/>
      <c r="C327" s="1"/>
      <c r="D327" s="21"/>
    </row>
    <row r="328" spans="2:4" s="47" customFormat="1" ht="15">
      <c r="B328" s="56"/>
      <c r="C328" s="38"/>
      <c r="D328" s="59"/>
    </row>
    <row r="329" spans="2:4" s="47" customFormat="1" ht="15">
      <c r="B329" s="56"/>
      <c r="C329" s="38"/>
      <c r="D329" s="48"/>
    </row>
    <row r="330" spans="2:4" s="47" customFormat="1" ht="15">
      <c r="B330" s="41"/>
      <c r="C330" s="40"/>
      <c r="D330" s="48"/>
    </row>
    <row r="331" spans="2:4" s="47" customFormat="1" ht="15">
      <c r="B331" s="41"/>
      <c r="C331" s="40"/>
      <c r="D331" s="48"/>
    </row>
    <row r="332" spans="2:4" s="47" customFormat="1" ht="15">
      <c r="B332" s="56"/>
      <c r="C332" s="38"/>
      <c r="D332" s="48"/>
    </row>
    <row r="333" spans="2:4" s="47" customFormat="1" ht="15">
      <c r="B333" s="56"/>
      <c r="C333" s="38"/>
      <c r="D333" s="48"/>
    </row>
    <row r="334" spans="2:4" s="47" customFormat="1" ht="15">
      <c r="B334" s="56"/>
      <c r="C334" s="38"/>
      <c r="D334" s="48"/>
    </row>
    <row r="335" spans="2:4" s="47" customFormat="1" ht="15">
      <c r="B335" s="56"/>
      <c r="C335" s="38"/>
      <c r="D335" s="5"/>
    </row>
    <row r="336" spans="2:4" s="47" customFormat="1" ht="15">
      <c r="B336" s="28"/>
      <c r="C336" s="38"/>
      <c r="D336" s="59"/>
    </row>
    <row r="337" spans="2:4" s="47" customFormat="1" ht="15">
      <c r="B337" s="41"/>
      <c r="C337" s="45"/>
      <c r="D337" s="59"/>
    </row>
    <row r="338" spans="2:4" s="47" customFormat="1" ht="15">
      <c r="B338" s="41"/>
      <c r="C338" s="45"/>
      <c r="D338" s="59"/>
    </row>
    <row r="339" spans="2:4" s="47" customFormat="1" ht="15">
      <c r="B339" s="41"/>
      <c r="C339" s="45"/>
      <c r="D339" s="59"/>
    </row>
    <row r="340" spans="2:4" s="47" customFormat="1" ht="15">
      <c r="B340" s="28"/>
      <c r="C340" s="61"/>
      <c r="D340" s="59"/>
    </row>
    <row r="341" spans="2:4" s="47" customFormat="1" ht="15">
      <c r="B341" s="41"/>
      <c r="C341" s="18"/>
      <c r="D341" s="59"/>
    </row>
    <row r="342" spans="2:4" s="47" customFormat="1" ht="15">
      <c r="B342" s="41"/>
      <c r="C342" s="18"/>
      <c r="D342" s="59"/>
    </row>
    <row r="343" spans="2:4" s="47" customFormat="1" ht="15">
      <c r="B343" s="56"/>
      <c r="C343" s="38"/>
      <c r="D343" s="5"/>
    </row>
    <row r="344" spans="2:4" s="47" customFormat="1" ht="15.75">
      <c r="B344" s="20"/>
      <c r="C344" s="42"/>
      <c r="D344" s="54"/>
    </row>
    <row r="345" spans="2:4" s="47" customFormat="1" ht="15.75">
      <c r="B345" s="28"/>
      <c r="C345" s="38"/>
      <c r="D345" s="54"/>
    </row>
    <row r="346" spans="2:4" s="47" customFormat="1" ht="15.75">
      <c r="B346" s="51"/>
      <c r="C346" s="45"/>
      <c r="D346" s="54"/>
    </row>
    <row r="347" spans="2:4" s="47" customFormat="1" ht="15">
      <c r="B347" s="41"/>
      <c r="C347" s="40"/>
      <c r="D347" s="5"/>
    </row>
    <row r="348" spans="2:4" s="47" customFormat="1" ht="15">
      <c r="B348" s="41"/>
      <c r="C348" s="40"/>
      <c r="D348" s="5"/>
    </row>
    <row r="349" spans="2:4" s="47" customFormat="1" ht="15">
      <c r="B349" s="41"/>
      <c r="C349" s="40"/>
      <c r="D349" s="5"/>
    </row>
    <row r="350" spans="2:4" s="47" customFormat="1" ht="15">
      <c r="B350" s="41"/>
      <c r="C350" s="36"/>
      <c r="D350" s="5"/>
    </row>
    <row r="351" spans="2:4" s="47" customFormat="1" ht="15">
      <c r="B351" s="41"/>
      <c r="C351" s="40"/>
      <c r="D351" s="59"/>
    </row>
    <row r="352" spans="2:4" s="47" customFormat="1" ht="15">
      <c r="B352" s="41"/>
      <c r="C352" s="41"/>
      <c r="D352" s="5"/>
    </row>
    <row r="353" spans="2:4" s="47" customFormat="1" ht="15">
      <c r="B353" s="41"/>
      <c r="C353" s="40"/>
      <c r="D353" s="5"/>
    </row>
    <row r="354" spans="2:4" s="47" customFormat="1" ht="15">
      <c r="B354" s="41"/>
      <c r="C354" s="40"/>
      <c r="D354" s="5"/>
    </row>
    <row r="355" spans="2:4" s="47" customFormat="1" ht="15">
      <c r="B355" s="41"/>
      <c r="C355" s="40"/>
      <c r="D355" s="5"/>
    </row>
    <row r="356" spans="2:4" s="47" customFormat="1" ht="15">
      <c r="B356" s="41"/>
      <c r="C356" s="41"/>
      <c r="D356" s="5"/>
    </row>
    <row r="357" spans="2:4" s="47" customFormat="1" ht="15">
      <c r="B357" s="41"/>
      <c r="C357" s="36"/>
      <c r="D357" s="5"/>
    </row>
    <row r="358" spans="2:4" s="47" customFormat="1" ht="15">
      <c r="B358" s="41"/>
      <c r="C358" s="40"/>
      <c r="D358" s="5"/>
    </row>
    <row r="359" spans="2:4" s="47" customFormat="1" ht="15">
      <c r="B359" s="41"/>
      <c r="C359" s="40"/>
      <c r="D359" s="5"/>
    </row>
    <row r="360" spans="2:4" s="47" customFormat="1" ht="15">
      <c r="B360" s="41"/>
      <c r="C360" s="40"/>
      <c r="D360" s="5"/>
    </row>
    <row r="361" spans="2:4" s="47" customFormat="1" ht="15">
      <c r="B361" s="41"/>
      <c r="C361" s="40"/>
      <c r="D361" s="5"/>
    </row>
    <row r="362" spans="2:4" s="47" customFormat="1" ht="15">
      <c r="B362" s="56"/>
      <c r="C362" s="62"/>
      <c r="D362" s="48"/>
    </row>
    <row r="363" spans="2:4" s="47" customFormat="1" ht="15">
      <c r="B363" s="56"/>
      <c r="C363" s="38"/>
      <c r="D363" s="49"/>
    </row>
    <row r="364" spans="2:4" s="47" customFormat="1" ht="15">
      <c r="B364" s="41"/>
      <c r="C364" s="40"/>
      <c r="D364" s="49"/>
    </row>
    <row r="365" spans="2:4" s="47" customFormat="1" ht="15">
      <c r="B365" s="41"/>
      <c r="C365" s="40"/>
      <c r="D365" s="49"/>
    </row>
    <row r="366" spans="2:4" s="47" customFormat="1" ht="15">
      <c r="B366" s="41"/>
      <c r="C366" s="45"/>
      <c r="D366" s="48"/>
    </row>
    <row r="367" spans="2:4" s="47" customFormat="1" ht="15">
      <c r="B367" s="27"/>
      <c r="C367" s="58"/>
      <c r="D367" s="48"/>
    </row>
    <row r="368" spans="2:4" s="47" customFormat="1" ht="15">
      <c r="B368" s="27"/>
      <c r="C368" s="58"/>
      <c r="D368" s="48"/>
    </row>
    <row r="369" spans="2:4" s="47" customFormat="1" ht="15">
      <c r="B369" s="41"/>
      <c r="C369" s="45"/>
      <c r="D369" s="48"/>
    </row>
    <row r="370" spans="2:4" s="47" customFormat="1" ht="15">
      <c r="B370" s="27"/>
      <c r="C370" s="58"/>
      <c r="D370" s="48"/>
    </row>
    <row r="371" spans="2:4" s="47" customFormat="1" ht="15">
      <c r="B371" s="27"/>
      <c r="C371" s="58"/>
      <c r="D371" s="48"/>
    </row>
    <row r="372" spans="2:4" s="47" customFormat="1" ht="15.75">
      <c r="B372" s="1"/>
      <c r="C372" s="63"/>
      <c r="D372" s="21"/>
    </row>
    <row r="373" spans="2:4" s="47" customFormat="1" ht="15">
      <c r="B373" s="51"/>
      <c r="C373" s="64"/>
      <c r="D373" s="59"/>
    </row>
    <row r="374" spans="2:4" s="47" customFormat="1" ht="15.75">
      <c r="B374" s="20"/>
      <c r="C374" s="42"/>
      <c r="D374" s="54"/>
    </row>
    <row r="375" spans="2:4" s="47" customFormat="1" ht="15">
      <c r="B375" s="65"/>
      <c r="C375" s="66"/>
      <c r="D375" s="59"/>
    </row>
    <row r="376" spans="2:4" s="47" customFormat="1" ht="15">
      <c r="B376" s="65"/>
      <c r="C376" s="66"/>
      <c r="D376" s="59"/>
    </row>
    <row r="377" spans="2:4" s="47" customFormat="1" ht="15">
      <c r="B377" s="28"/>
      <c r="C377" s="38"/>
      <c r="D377" s="48"/>
    </row>
    <row r="378" spans="2:4" s="47" customFormat="1" ht="15">
      <c r="B378" s="41"/>
      <c r="C378" s="40"/>
      <c r="D378" s="5"/>
    </row>
    <row r="379" spans="2:4" s="47" customFormat="1" ht="15">
      <c r="B379" s="41"/>
      <c r="C379" s="40"/>
      <c r="D379" s="5"/>
    </row>
    <row r="380" spans="2:4" s="47" customFormat="1" ht="15">
      <c r="B380" s="41"/>
      <c r="C380" s="40"/>
      <c r="D380" s="5"/>
    </row>
    <row r="381" spans="2:4" s="47" customFormat="1" ht="15">
      <c r="B381" s="41"/>
      <c r="C381" s="67"/>
      <c r="D381" s="5"/>
    </row>
    <row r="382" spans="2:4" s="47" customFormat="1" ht="15">
      <c r="B382" s="41"/>
      <c r="C382" s="67"/>
      <c r="D382" s="5"/>
    </row>
    <row r="383" spans="2:4" s="47" customFormat="1" ht="15">
      <c r="B383" s="41"/>
      <c r="C383" s="67"/>
      <c r="D383" s="5"/>
    </row>
    <row r="384" spans="2:4" s="47" customFormat="1" ht="15">
      <c r="B384" s="41"/>
      <c r="C384" s="36"/>
      <c r="D384" s="5"/>
    </row>
    <row r="385" spans="2:4" s="47" customFormat="1" ht="15">
      <c r="B385" s="41"/>
      <c r="C385" s="36"/>
      <c r="D385" s="5"/>
    </row>
    <row r="386" spans="2:4" s="47" customFormat="1" ht="15">
      <c r="B386" s="41"/>
      <c r="C386" s="36"/>
      <c r="D386" s="5"/>
    </row>
    <row r="387" spans="2:4" s="47" customFormat="1" ht="15">
      <c r="B387" s="41"/>
      <c r="C387" s="67"/>
      <c r="D387" s="5"/>
    </row>
    <row r="388" spans="2:4" s="47" customFormat="1" ht="15">
      <c r="B388" s="41"/>
      <c r="C388" s="67"/>
      <c r="D388" s="5"/>
    </row>
    <row r="389" spans="2:4" s="47" customFormat="1" ht="15">
      <c r="B389" s="41"/>
      <c r="C389" s="67"/>
      <c r="D389" s="5"/>
    </row>
    <row r="390" spans="2:4" s="47" customFormat="1" ht="15">
      <c r="B390" s="41"/>
      <c r="C390" s="67"/>
      <c r="D390" s="5"/>
    </row>
    <row r="391" spans="2:4" s="47" customFormat="1" ht="15">
      <c r="B391" s="41"/>
      <c r="C391" s="67"/>
      <c r="D391" s="5"/>
    </row>
    <row r="392" spans="2:4" s="47" customFormat="1" ht="15">
      <c r="B392" s="41"/>
      <c r="C392" s="40"/>
      <c r="D392" s="5"/>
    </row>
    <row r="393" spans="2:4" s="47" customFormat="1" ht="15">
      <c r="B393" s="41"/>
      <c r="C393" s="67"/>
      <c r="D393" s="5"/>
    </row>
    <row r="394" spans="2:4" s="47" customFormat="1" ht="15">
      <c r="B394" s="41"/>
      <c r="C394" s="67"/>
      <c r="D394" s="5"/>
    </row>
    <row r="395" spans="2:4" s="47" customFormat="1" ht="15">
      <c r="B395" s="41"/>
      <c r="C395" s="67"/>
      <c r="D395" s="5"/>
    </row>
    <row r="396" spans="2:4" s="47" customFormat="1" ht="15">
      <c r="B396" s="41"/>
      <c r="C396" s="67"/>
      <c r="D396" s="5"/>
    </row>
    <row r="397" spans="2:4" s="47" customFormat="1" ht="15">
      <c r="B397" s="41"/>
      <c r="C397" s="40"/>
      <c r="D397" s="59"/>
    </row>
    <row r="398" spans="2:4" s="47" customFormat="1" ht="15">
      <c r="B398" s="41"/>
      <c r="C398" s="40"/>
      <c r="D398" s="59"/>
    </row>
    <row r="399" spans="2:4" s="47" customFormat="1" ht="15">
      <c r="B399" s="41"/>
      <c r="C399" s="40"/>
      <c r="D399" s="59"/>
    </row>
    <row r="400" spans="2:4" s="47" customFormat="1" ht="15">
      <c r="B400" s="41"/>
      <c r="C400" s="39"/>
      <c r="D400" s="59"/>
    </row>
    <row r="401" spans="2:4" s="47" customFormat="1" ht="15">
      <c r="B401" s="41"/>
      <c r="C401" s="39"/>
      <c r="D401" s="59"/>
    </row>
    <row r="402" spans="2:4" s="47" customFormat="1" ht="15">
      <c r="B402" s="41"/>
      <c r="C402" s="40"/>
      <c r="D402" s="59"/>
    </row>
    <row r="403" spans="2:4" s="47" customFormat="1" ht="15">
      <c r="B403" s="41"/>
      <c r="C403" s="40"/>
      <c r="D403" s="59"/>
    </row>
    <row r="404" spans="2:4" s="47" customFormat="1" ht="15.75">
      <c r="B404" s="20"/>
      <c r="C404" s="42"/>
      <c r="D404" s="57"/>
    </row>
    <row r="405" spans="2:4" s="47" customFormat="1" ht="15">
      <c r="B405" s="41"/>
      <c r="C405" s="45"/>
      <c r="D405" s="5"/>
    </row>
    <row r="406" spans="3:4" s="47" customFormat="1" ht="15.75">
      <c r="C406" s="77"/>
      <c r="D406" s="70"/>
    </row>
    <row r="407" spans="3:4" s="47" customFormat="1" ht="15.75">
      <c r="C407" s="77"/>
      <c r="D407" s="55"/>
    </row>
    <row r="408" spans="2:4" s="47" customFormat="1" ht="15">
      <c r="B408" s="20"/>
      <c r="C408" s="63"/>
      <c r="D408" s="16"/>
    </row>
    <row r="409" spans="2:4" s="47" customFormat="1" ht="15">
      <c r="B409" s="41"/>
      <c r="C409" s="39"/>
      <c r="D409" s="5"/>
    </row>
    <row r="410" spans="2:4" s="47" customFormat="1" ht="15">
      <c r="B410" s="41"/>
      <c r="C410" s="39"/>
      <c r="D410" s="5"/>
    </row>
    <row r="411" spans="2:4" s="47" customFormat="1" ht="15">
      <c r="B411" s="41"/>
      <c r="C411" s="39"/>
      <c r="D411" s="5"/>
    </row>
    <row r="412" spans="2:4" s="47" customFormat="1" ht="15">
      <c r="B412" s="41"/>
      <c r="C412" s="39"/>
      <c r="D412" s="5"/>
    </row>
    <row r="413" spans="2:4" s="47" customFormat="1" ht="15">
      <c r="B413" s="41"/>
      <c r="C413" s="39"/>
      <c r="D413" s="5"/>
    </row>
    <row r="414" spans="2:4" s="47" customFormat="1" ht="15">
      <c r="B414" s="41"/>
      <c r="C414" s="39"/>
      <c r="D414" s="5"/>
    </row>
    <row r="415" spans="3:4" s="47" customFormat="1" ht="15.75">
      <c r="C415" s="77"/>
      <c r="D415" s="70"/>
    </row>
    <row r="416" spans="3:4" s="47" customFormat="1" ht="15.75">
      <c r="C416" s="83"/>
      <c r="D416" s="55"/>
    </row>
    <row r="424" ht="12.75">
      <c r="D424" t="s">
        <v>101</v>
      </c>
    </row>
  </sheetData>
  <sheetProtection/>
  <mergeCells count="3">
    <mergeCell ref="B2:D2"/>
    <mergeCell ref="B4:D4"/>
    <mergeCell ref="B3:D3"/>
  </mergeCells>
  <printOptions headings="1"/>
  <pageMargins left="0.4330708661417323" right="0.2362204724409449" top="0.2362204724409449" bottom="0.2362204724409449" header="0.15748031496062992" footer="0.15748031496062992"/>
  <pageSetup fitToHeight="0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kozmina</dc:creator>
  <cp:keywords/>
  <dc:description/>
  <cp:lastModifiedBy>Аюб</cp:lastModifiedBy>
  <cp:lastPrinted>2018-12-26T12:54:39Z</cp:lastPrinted>
  <dcterms:created xsi:type="dcterms:W3CDTF">2005-02-14T04:01:58Z</dcterms:created>
  <dcterms:modified xsi:type="dcterms:W3CDTF">2018-12-26T13:02:20Z</dcterms:modified>
  <cp:category/>
  <cp:version/>
  <cp:contentType/>
  <cp:contentStatus/>
</cp:coreProperties>
</file>