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" windowHeight="16440" activeTab="0"/>
  </bookViews>
  <sheets>
    <sheet name="Гостандарт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<sst xmlns="http://schemas.openxmlformats.org/spreadsheetml/2006/main" count="38" uniqueCount="38">
  <si>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Всего</t>
  </si>
  <si>
    <t>код бюджетополучателей</t>
  </si>
  <si>
    <t>№ п/п</t>
  </si>
  <si>
    <r>
      <t xml:space="preserve">Начисление на оплату труда    </t>
    </r>
    <r>
      <rPr>
        <b/>
        <u val="single"/>
        <sz val="10"/>
        <rFont val="Arial Cyr"/>
        <family val="0"/>
      </rPr>
      <t>эк.кл. 213</t>
    </r>
    <r>
      <rPr>
        <sz val="10"/>
        <rFont val="Arial Cyr"/>
        <family val="0"/>
      </rPr>
      <t xml:space="preserve"> </t>
    </r>
  </si>
  <si>
    <t>ВСЕГО</t>
  </si>
  <si>
    <t>Наименование школ</t>
  </si>
  <si>
    <t>Асахская СОШ</t>
  </si>
  <si>
    <t xml:space="preserve">         Распределение</t>
  </si>
  <si>
    <t>Генухская СОШ</t>
  </si>
  <si>
    <t>Кидеринская СОШ</t>
  </si>
  <si>
    <t>Междуреченская СОШ</t>
  </si>
  <si>
    <t>Мококская СОШ</t>
  </si>
  <si>
    <t>Ретлобская СОШ</t>
  </si>
  <si>
    <t>Махалатлинская СОШ</t>
  </si>
  <si>
    <t>Сагадинская СОШ</t>
  </si>
  <si>
    <t>Хебатлинская СОШ</t>
  </si>
  <si>
    <t>Хупринская СОШ</t>
  </si>
  <si>
    <t>Хутрахская СОШ</t>
  </si>
  <si>
    <t>Хибятлинская СОШ</t>
  </si>
  <si>
    <t>Цебаринская СОШ</t>
  </si>
  <si>
    <t>Шауринская СОШ</t>
  </si>
  <si>
    <t>Шапихская СОШ</t>
  </si>
  <si>
    <t>Шаитлинская СОШ</t>
  </si>
  <si>
    <t>Гутатлинская СОШ</t>
  </si>
  <si>
    <t>Зехидинская ООШ</t>
  </si>
  <si>
    <t>Китуринская ООШ</t>
  </si>
  <si>
    <t>Приложение 11</t>
  </si>
  <si>
    <t>Заработная плата за месяц без начисление на оплату труда</t>
  </si>
  <si>
    <t>Мекалинская ООШ</t>
  </si>
  <si>
    <t>МР "Цунтинский район"</t>
  </si>
  <si>
    <t>к постановлению бюджета</t>
  </si>
  <si>
    <t>Ц/бухгалтерия</t>
  </si>
  <si>
    <t>Заработная плата за счет дотаций с начисл. За год.</t>
  </si>
  <si>
    <t>За классное руковод. пед. работ. ОУ</t>
  </si>
  <si>
    <t>Учеб. Отпуска, курсы повыш., разница з/п</t>
  </si>
  <si>
    <t>средства по Госстандарту образования на 2022 год</t>
  </si>
  <si>
    <r>
      <t xml:space="preserve">Заработная плата за 2022 год.                  </t>
    </r>
    <r>
      <rPr>
        <b/>
        <u val="single"/>
        <sz val="10"/>
        <rFont val="Arial Cyr"/>
        <family val="0"/>
      </rPr>
      <t>эк. кл. 211</t>
    </r>
  </si>
  <si>
    <t>от 23 декабря 2021 года  №_____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</si>
</sst>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u val="single"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4"/>
      <name val="Arial Cyr"/>
      <family val="0"/>
    </font>
    <font>
      <b/>
      <i/>
      <sz val="12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center" vertical="top" wrapText="1"/>
    </xf>
    <xf numFmtId="3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77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wrapText="1"/>
    </xf>
    <xf numFmtId="177" fontId="5" fillId="0" borderId="10" xfId="0" applyNumberFormat="1" applyFont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 vertical="top" wrapText="1"/>
    </xf>
    <xf numFmtId="177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8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I4" sqref="I4:K4"/>
    </sheetView>
  </sheetViews>
  <sheetFormatPr defaultColWidth="9.00390625" defaultRowHeight="12.75"/>
  <cols>
    <col min="1" max="1" width="4.75390625" style="0" customWidth="1"/>
    <col min="2" max="2" width="8.125" style="0" customWidth="1"/>
    <col min="6" max="6" width="12.625" style="0" customWidth="1"/>
    <col min="7" max="7" width="15.125" style="0" customWidth="1"/>
    <col min="8" max="8" width="12.375" style="0" customWidth="1"/>
    <col min="9" max="9" width="13.25390625" style="0" customWidth="1"/>
    <col min="10" max="10" width="11.00390625" style="0" customWidth="1"/>
    <col min="11" max="11" width="14.375" style="0" customWidth="1"/>
  </cols>
  <sheetData>
    <row r="1" spans="9:11" ht="12.75" customHeight="1">
      <c r="I1" s="27" t="s">
        <v>26</v>
      </c>
      <c r="J1" s="27"/>
      <c r="K1" s="27"/>
    </row>
    <row r="2" spans="9:11" ht="12.75">
      <c r="I2" s="27" t="s">
        <v>30</v>
      </c>
      <c r="J2" s="27"/>
      <c r="K2" s="27"/>
    </row>
    <row r="3" spans="9:11" ht="12.75">
      <c r="I3" s="27" t="s">
        <v>29</v>
      </c>
      <c r="J3" s="27"/>
      <c r="K3" s="27"/>
    </row>
    <row r="4" spans="9:11" ht="12.75" customHeight="1">
      <c r="I4" s="27" t="s">
        <v>37</v>
      </c>
      <c r="J4" s="27"/>
      <c r="K4" s="27"/>
    </row>
    <row r="5" spans="1:11" ht="15.75">
      <c r="A5" s="1"/>
      <c r="B5" s="1"/>
      <c r="C5" s="1"/>
      <c r="D5" s="1"/>
      <c r="E5" s="21" t="s">
        <v>7</v>
      </c>
      <c r="F5" s="21"/>
      <c r="G5" s="21"/>
      <c r="H5" s="1"/>
      <c r="I5" s="1"/>
      <c r="J5" s="1"/>
      <c r="K5" s="1"/>
    </row>
    <row r="6" spans="1:11" ht="15.75">
      <c r="A6" s="21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ht="6.75" customHeight="1"/>
    <row r="8" spans="1:11" ht="75.75" customHeight="1">
      <c r="A8" s="2" t="s">
        <v>2</v>
      </c>
      <c r="B8" s="3" t="s">
        <v>1</v>
      </c>
      <c r="C8" s="23" t="s">
        <v>5</v>
      </c>
      <c r="D8" s="23"/>
      <c r="E8" s="23"/>
      <c r="F8" s="2" t="s">
        <v>27</v>
      </c>
      <c r="G8" s="2" t="s">
        <v>36</v>
      </c>
      <c r="H8" s="2" t="s">
        <v>3</v>
      </c>
      <c r="I8" s="19" t="s">
        <v>33</v>
      </c>
      <c r="J8" s="2" t="s">
        <v>32</v>
      </c>
      <c r="K8" s="4" t="s">
        <v>4</v>
      </c>
    </row>
    <row r="9" spans="1:11" ht="15.75">
      <c r="A9" s="5">
        <v>1</v>
      </c>
      <c r="B9" s="5"/>
      <c r="C9" s="20" t="s">
        <v>6</v>
      </c>
      <c r="D9" s="20"/>
      <c r="E9" s="20"/>
      <c r="F9" s="9">
        <v>1086</v>
      </c>
      <c r="G9" s="9">
        <v>12371</v>
      </c>
      <c r="H9" s="9">
        <f>G9*30.2%</f>
        <v>3736.042</v>
      </c>
      <c r="I9" s="17"/>
      <c r="J9" s="6">
        <v>863</v>
      </c>
      <c r="K9" s="10">
        <f>G9+H9+J9</f>
        <v>16970.042</v>
      </c>
    </row>
    <row r="10" spans="1:11" ht="15.75">
      <c r="A10" s="5">
        <v>2</v>
      </c>
      <c r="B10" s="5"/>
      <c r="C10" s="20" t="s">
        <v>8</v>
      </c>
      <c r="D10" s="20"/>
      <c r="E10" s="20"/>
      <c r="F10" s="9">
        <v>880</v>
      </c>
      <c r="G10" s="9">
        <v>9946</v>
      </c>
      <c r="H10" s="9">
        <f aca="true" t="shared" si="0" ref="H10:H29">G10*30.2%</f>
        <v>3003.692</v>
      </c>
      <c r="I10" s="17"/>
      <c r="J10" s="6">
        <v>802</v>
      </c>
      <c r="K10" s="10">
        <f aca="true" t="shared" si="1" ref="K10:K29">G10+H10+J10</f>
        <v>13751.692</v>
      </c>
    </row>
    <row r="11" spans="1:11" ht="15.75">
      <c r="A11" s="5">
        <v>3</v>
      </c>
      <c r="B11" s="5"/>
      <c r="C11" s="20" t="s">
        <v>9</v>
      </c>
      <c r="D11" s="20"/>
      <c r="E11" s="20"/>
      <c r="F11" s="9">
        <v>1010</v>
      </c>
      <c r="G11" s="9">
        <v>11842</v>
      </c>
      <c r="H11" s="9">
        <f t="shared" si="0"/>
        <v>3576.284</v>
      </c>
      <c r="I11" s="17"/>
      <c r="J11" s="6">
        <v>361</v>
      </c>
      <c r="K11" s="10">
        <f t="shared" si="1"/>
        <v>15779.284</v>
      </c>
    </row>
    <row r="12" spans="1:11" ht="15.75">
      <c r="A12" s="5">
        <v>4</v>
      </c>
      <c r="B12" s="5"/>
      <c r="C12" s="20" t="s">
        <v>10</v>
      </c>
      <c r="D12" s="20"/>
      <c r="E12" s="20"/>
      <c r="F12" s="9">
        <v>1061</v>
      </c>
      <c r="G12" s="9">
        <v>12119</v>
      </c>
      <c r="H12" s="9">
        <f t="shared" si="0"/>
        <v>3659.938</v>
      </c>
      <c r="I12" s="17"/>
      <c r="J12" s="6">
        <v>803</v>
      </c>
      <c r="K12" s="10">
        <f t="shared" si="1"/>
        <v>16581.938000000002</v>
      </c>
    </row>
    <row r="13" spans="1:11" ht="15.75">
      <c r="A13" s="5">
        <v>5</v>
      </c>
      <c r="B13" s="5"/>
      <c r="C13" s="20" t="s">
        <v>11</v>
      </c>
      <c r="D13" s="20"/>
      <c r="E13" s="20"/>
      <c r="F13" s="9">
        <v>965</v>
      </c>
      <c r="G13" s="9">
        <v>10707</v>
      </c>
      <c r="H13" s="9">
        <f t="shared" si="0"/>
        <v>3233.514</v>
      </c>
      <c r="I13" s="17"/>
      <c r="J13" s="6">
        <v>1076</v>
      </c>
      <c r="K13" s="10">
        <f t="shared" si="1"/>
        <v>15016.514</v>
      </c>
    </row>
    <row r="14" spans="1:11" ht="15.75">
      <c r="A14" s="5">
        <v>6</v>
      </c>
      <c r="B14" s="5"/>
      <c r="C14" s="20" t="s">
        <v>12</v>
      </c>
      <c r="D14" s="20"/>
      <c r="E14" s="20"/>
      <c r="F14" s="9">
        <v>1364</v>
      </c>
      <c r="G14" s="9">
        <v>15052</v>
      </c>
      <c r="H14" s="9">
        <f t="shared" si="0"/>
        <v>4545.704</v>
      </c>
      <c r="I14" s="17"/>
      <c r="J14" s="6">
        <v>1723</v>
      </c>
      <c r="K14" s="10">
        <f t="shared" si="1"/>
        <v>21320.703999999998</v>
      </c>
    </row>
    <row r="15" spans="1:11" ht="15.75">
      <c r="A15" s="5">
        <v>7</v>
      </c>
      <c r="B15" s="5"/>
      <c r="C15" s="20" t="s">
        <v>13</v>
      </c>
      <c r="D15" s="20"/>
      <c r="E15" s="20"/>
      <c r="F15" s="9">
        <v>1123</v>
      </c>
      <c r="G15" s="9">
        <v>13040</v>
      </c>
      <c r="H15" s="9">
        <f t="shared" si="0"/>
        <v>3938.08</v>
      </c>
      <c r="I15" s="17"/>
      <c r="J15" s="6">
        <v>573</v>
      </c>
      <c r="K15" s="10">
        <f t="shared" si="1"/>
        <v>17551.08</v>
      </c>
    </row>
    <row r="16" spans="1:11" ht="15.75">
      <c r="A16" s="5">
        <v>8</v>
      </c>
      <c r="B16" s="5"/>
      <c r="C16" s="20" t="s">
        <v>14</v>
      </c>
      <c r="D16" s="20"/>
      <c r="E16" s="20"/>
      <c r="F16" s="9">
        <v>808</v>
      </c>
      <c r="G16" s="9">
        <v>9366</v>
      </c>
      <c r="H16" s="9">
        <f t="shared" si="0"/>
        <v>2828.5319999999997</v>
      </c>
      <c r="I16" s="17"/>
      <c r="J16" s="6">
        <v>425</v>
      </c>
      <c r="K16" s="10">
        <f t="shared" si="1"/>
        <v>12619.532</v>
      </c>
    </row>
    <row r="17" spans="1:11" ht="15.75">
      <c r="A17" s="5">
        <v>9</v>
      </c>
      <c r="B17" s="5"/>
      <c r="C17" s="20" t="s">
        <v>15</v>
      </c>
      <c r="D17" s="20"/>
      <c r="E17" s="20"/>
      <c r="F17" s="9">
        <v>816</v>
      </c>
      <c r="G17" s="9">
        <v>9217</v>
      </c>
      <c r="H17" s="9">
        <f t="shared" si="0"/>
        <v>2783.534</v>
      </c>
      <c r="I17" s="17"/>
      <c r="J17" s="6">
        <v>755</v>
      </c>
      <c r="K17" s="10">
        <f t="shared" si="1"/>
        <v>12755.534</v>
      </c>
    </row>
    <row r="18" spans="1:11" ht="15.75">
      <c r="A18" s="5">
        <v>10</v>
      </c>
      <c r="B18" s="5"/>
      <c r="C18" s="20" t="s">
        <v>16</v>
      </c>
      <c r="D18" s="20"/>
      <c r="E18" s="20"/>
      <c r="F18" s="9">
        <v>910</v>
      </c>
      <c r="G18" s="9">
        <v>10036</v>
      </c>
      <c r="H18" s="9">
        <f t="shared" si="0"/>
        <v>3030.872</v>
      </c>
      <c r="I18" s="17"/>
      <c r="J18" s="6">
        <v>1150</v>
      </c>
      <c r="K18" s="10">
        <f t="shared" si="1"/>
        <v>14216.872</v>
      </c>
    </row>
    <row r="19" spans="1:11" ht="15.75">
      <c r="A19" s="5">
        <v>11</v>
      </c>
      <c r="B19" s="5"/>
      <c r="C19" s="20" t="s">
        <v>17</v>
      </c>
      <c r="D19" s="20"/>
      <c r="E19" s="20"/>
      <c r="F19" s="9">
        <v>898</v>
      </c>
      <c r="G19" s="9">
        <v>10132</v>
      </c>
      <c r="H19" s="9">
        <f t="shared" si="0"/>
        <v>3059.864</v>
      </c>
      <c r="I19" s="17"/>
      <c r="J19" s="6">
        <v>847</v>
      </c>
      <c r="K19" s="10">
        <f t="shared" si="1"/>
        <v>14038.864</v>
      </c>
    </row>
    <row r="20" spans="1:11" ht="15.75">
      <c r="A20" s="5">
        <v>12</v>
      </c>
      <c r="B20" s="5"/>
      <c r="C20" s="20" t="s">
        <v>18</v>
      </c>
      <c r="D20" s="20"/>
      <c r="E20" s="20"/>
      <c r="F20" s="9">
        <v>920</v>
      </c>
      <c r="G20" s="9">
        <v>10319</v>
      </c>
      <c r="H20" s="9">
        <f t="shared" si="0"/>
        <v>3116.3379999999997</v>
      </c>
      <c r="I20" s="17"/>
      <c r="J20" s="6">
        <v>936</v>
      </c>
      <c r="K20" s="10">
        <f t="shared" si="1"/>
        <v>14371.338</v>
      </c>
    </row>
    <row r="21" spans="1:11" ht="15.75">
      <c r="A21" s="5">
        <v>13</v>
      </c>
      <c r="B21" s="5"/>
      <c r="C21" s="20" t="s">
        <v>19</v>
      </c>
      <c r="D21" s="20"/>
      <c r="E21" s="20"/>
      <c r="F21" s="9">
        <v>710</v>
      </c>
      <c r="G21" s="9">
        <v>8020</v>
      </c>
      <c r="H21" s="9">
        <f t="shared" si="0"/>
        <v>2422.04</v>
      </c>
      <c r="I21" s="17"/>
      <c r="J21" s="6">
        <v>648</v>
      </c>
      <c r="K21" s="10">
        <f t="shared" si="1"/>
        <v>11090.04</v>
      </c>
    </row>
    <row r="22" spans="1:11" ht="15.75">
      <c r="A22" s="5">
        <v>14</v>
      </c>
      <c r="B22" s="5"/>
      <c r="C22" s="20" t="s">
        <v>20</v>
      </c>
      <c r="D22" s="20"/>
      <c r="E22" s="20"/>
      <c r="F22" s="9">
        <v>1049</v>
      </c>
      <c r="G22" s="9">
        <v>11707</v>
      </c>
      <c r="H22" s="9">
        <f t="shared" si="0"/>
        <v>3535.5139999999997</v>
      </c>
      <c r="I22" s="17"/>
      <c r="J22" s="6">
        <v>1151</v>
      </c>
      <c r="K22" s="10">
        <f t="shared" si="1"/>
        <v>16393.514</v>
      </c>
    </row>
    <row r="23" spans="1:11" ht="15.75">
      <c r="A23" s="5">
        <v>15</v>
      </c>
      <c r="B23" s="5"/>
      <c r="C23" s="20" t="s">
        <v>21</v>
      </c>
      <c r="D23" s="20"/>
      <c r="E23" s="20"/>
      <c r="F23" s="9">
        <v>701</v>
      </c>
      <c r="G23" s="9">
        <v>7846</v>
      </c>
      <c r="H23" s="9">
        <f t="shared" si="0"/>
        <v>2369.4919999999997</v>
      </c>
      <c r="I23" s="17"/>
      <c r="J23" s="6">
        <v>741</v>
      </c>
      <c r="K23" s="10">
        <f t="shared" si="1"/>
        <v>10956.492</v>
      </c>
    </row>
    <row r="24" spans="1:11" ht="15.75">
      <c r="A24" s="5">
        <v>16</v>
      </c>
      <c r="B24" s="5"/>
      <c r="C24" s="20" t="s">
        <v>22</v>
      </c>
      <c r="D24" s="20"/>
      <c r="E24" s="20"/>
      <c r="F24" s="9">
        <v>785</v>
      </c>
      <c r="G24" s="9">
        <v>9096</v>
      </c>
      <c r="H24" s="9">
        <f t="shared" si="0"/>
        <v>2746.9919999999997</v>
      </c>
      <c r="I24" s="17"/>
      <c r="J24" s="6">
        <v>425</v>
      </c>
      <c r="K24" s="10">
        <f t="shared" si="1"/>
        <v>12267.992</v>
      </c>
    </row>
    <row r="25" spans="1:11" ht="15.75">
      <c r="A25" s="5">
        <v>17</v>
      </c>
      <c r="B25" s="5"/>
      <c r="C25" s="20" t="s">
        <v>28</v>
      </c>
      <c r="D25" s="20"/>
      <c r="E25" s="20"/>
      <c r="F25" s="9">
        <v>801</v>
      </c>
      <c r="G25" s="9">
        <v>9108</v>
      </c>
      <c r="H25" s="9">
        <f t="shared" si="0"/>
        <v>2750.616</v>
      </c>
      <c r="I25" s="17"/>
      <c r="J25" s="6">
        <v>661</v>
      </c>
      <c r="K25" s="10">
        <f t="shared" si="1"/>
        <v>12519.616</v>
      </c>
    </row>
    <row r="26" spans="1:11" ht="15.75">
      <c r="A26" s="5">
        <v>18</v>
      </c>
      <c r="B26" s="5"/>
      <c r="C26" s="20" t="s">
        <v>23</v>
      </c>
      <c r="D26" s="20"/>
      <c r="E26" s="20"/>
      <c r="F26" s="9">
        <v>762</v>
      </c>
      <c r="G26" s="9">
        <v>8734</v>
      </c>
      <c r="H26" s="9">
        <f t="shared" si="0"/>
        <v>2637.668</v>
      </c>
      <c r="I26" s="17"/>
      <c r="J26" s="6">
        <v>531</v>
      </c>
      <c r="K26" s="10">
        <f t="shared" si="1"/>
        <v>11902.668</v>
      </c>
    </row>
    <row r="27" spans="1:11" ht="15.75">
      <c r="A27" s="5">
        <v>19</v>
      </c>
      <c r="B27" s="5"/>
      <c r="C27" s="20" t="s">
        <v>25</v>
      </c>
      <c r="D27" s="20"/>
      <c r="E27" s="20"/>
      <c r="F27" s="9">
        <v>762</v>
      </c>
      <c r="G27" s="9">
        <v>8617</v>
      </c>
      <c r="H27" s="9">
        <f t="shared" si="0"/>
        <v>2602.334</v>
      </c>
      <c r="I27" s="17"/>
      <c r="J27" s="6">
        <v>687</v>
      </c>
      <c r="K27" s="10">
        <f t="shared" si="1"/>
        <v>11906.333999999999</v>
      </c>
    </row>
    <row r="28" spans="1:11" ht="15.75">
      <c r="A28" s="5">
        <v>20</v>
      </c>
      <c r="B28" s="5"/>
      <c r="C28" s="20" t="s">
        <v>24</v>
      </c>
      <c r="D28" s="20"/>
      <c r="E28" s="20"/>
      <c r="F28" s="9">
        <v>657</v>
      </c>
      <c r="G28" s="9">
        <v>7079</v>
      </c>
      <c r="H28" s="9">
        <f t="shared" si="0"/>
        <v>2137.8579999999997</v>
      </c>
      <c r="I28" s="17"/>
      <c r="J28" s="6">
        <v>1061</v>
      </c>
      <c r="K28" s="10">
        <f t="shared" si="1"/>
        <v>10277.858</v>
      </c>
    </row>
    <row r="29" spans="1:11" ht="15.75">
      <c r="A29" s="8">
        <v>21</v>
      </c>
      <c r="B29" s="5"/>
      <c r="C29" s="22" t="s">
        <v>31</v>
      </c>
      <c r="D29" s="22"/>
      <c r="E29" s="22"/>
      <c r="F29" s="9">
        <v>273</v>
      </c>
      <c r="G29" s="9">
        <v>3276</v>
      </c>
      <c r="H29" s="9">
        <f t="shared" si="0"/>
        <v>989.352</v>
      </c>
      <c r="I29" s="16"/>
      <c r="J29" s="9"/>
      <c r="K29" s="10">
        <f t="shared" si="1"/>
        <v>4265.352</v>
      </c>
    </row>
    <row r="30" spans="1:11" ht="26.25" customHeight="1">
      <c r="A30" s="5"/>
      <c r="B30" s="5"/>
      <c r="C30" s="26" t="s">
        <v>34</v>
      </c>
      <c r="D30" s="26"/>
      <c r="E30" s="26"/>
      <c r="F30" s="9"/>
      <c r="G30" s="9"/>
      <c r="H30" s="9"/>
      <c r="I30" s="15"/>
      <c r="J30" s="6"/>
      <c r="K30" s="10"/>
    </row>
    <row r="31" spans="1:11" ht="15">
      <c r="A31" s="5"/>
      <c r="B31" s="5"/>
      <c r="C31" s="25"/>
      <c r="D31" s="25"/>
      <c r="E31" s="25"/>
      <c r="F31" s="9"/>
      <c r="G31" s="9"/>
      <c r="H31" s="9"/>
      <c r="I31" s="7"/>
      <c r="J31" s="7"/>
      <c r="K31" s="9"/>
    </row>
    <row r="32" spans="1:11" ht="18">
      <c r="A32" s="5"/>
      <c r="B32" s="5"/>
      <c r="C32" s="24" t="s">
        <v>0</v>
      </c>
      <c r="D32" s="24"/>
      <c r="E32" s="24"/>
      <c r="F32" s="10">
        <f>SUM(F9:F31)</f>
        <v>18341</v>
      </c>
      <c r="G32" s="10">
        <f>SUM(G9:G30)</f>
        <v>207630</v>
      </c>
      <c r="H32" s="10">
        <f>SUM(H9:H30)</f>
        <v>62704.26</v>
      </c>
      <c r="I32" s="18">
        <f>SUM(I9:I30)</f>
        <v>0</v>
      </c>
      <c r="J32" s="10">
        <f>SUM(J9:J31)</f>
        <v>16219</v>
      </c>
      <c r="K32" s="14">
        <v>286554</v>
      </c>
    </row>
    <row r="34" spans="10:12" ht="15">
      <c r="J34" s="11"/>
      <c r="K34" s="12"/>
      <c r="L34" s="13"/>
    </row>
    <row r="35" spans="10:12" ht="12.75">
      <c r="J35" s="11"/>
      <c r="K35" s="11"/>
      <c r="L35" s="11"/>
    </row>
  </sheetData>
  <sheetProtection/>
  <mergeCells count="31">
    <mergeCell ref="I4:K4"/>
    <mergeCell ref="C14:E14"/>
    <mergeCell ref="C17:E17"/>
    <mergeCell ref="E5:G5"/>
    <mergeCell ref="C10:E10"/>
    <mergeCell ref="C16:E16"/>
    <mergeCell ref="I1:K1"/>
    <mergeCell ref="C19:E19"/>
    <mergeCell ref="C20:E20"/>
    <mergeCell ref="C21:E21"/>
    <mergeCell ref="C11:E11"/>
    <mergeCell ref="C13:E13"/>
    <mergeCell ref="C18:E18"/>
    <mergeCell ref="I2:K2"/>
    <mergeCell ref="I3:K3"/>
    <mergeCell ref="C32:E32"/>
    <mergeCell ref="C31:E31"/>
    <mergeCell ref="C30:E30"/>
    <mergeCell ref="C26:E26"/>
    <mergeCell ref="C25:E25"/>
    <mergeCell ref="C22:E22"/>
    <mergeCell ref="C24:E24"/>
    <mergeCell ref="A6:K6"/>
    <mergeCell ref="C27:E27"/>
    <mergeCell ref="C28:E28"/>
    <mergeCell ref="C29:E29"/>
    <mergeCell ref="C23:E23"/>
    <mergeCell ref="C8:E8"/>
    <mergeCell ref="C9:E9"/>
    <mergeCell ref="C12:E12"/>
    <mergeCell ref="C15:E15"/>
  </mergeCells>
  <printOptions/>
  <pageMargins left="0.7480314960629921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Турукина</dc:creator>
  <cp:keywords/>
  <dc:description/>
  <cp:lastModifiedBy>Ахмедула Магомедов</cp:lastModifiedBy>
  <cp:lastPrinted>2021-11-19T11:23:07Z</cp:lastPrinted>
  <dcterms:created xsi:type="dcterms:W3CDTF">2007-10-16T09:58:32Z</dcterms:created>
  <dcterms:modified xsi:type="dcterms:W3CDTF">2021-12-24T06:14:30Z</dcterms:modified>
  <cp:category/>
  <cp:version/>
  <cp:contentType/>
  <cp:contentStatus/>
</cp:coreProperties>
</file>